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workSpace\code\backend\ezRepo\fcr-frontend\homepage\demo\hacyu\sample-staticFile\"/>
    </mc:Choice>
  </mc:AlternateContent>
  <xr:revisionPtr revIDLastSave="0" documentId="13_ncr:1_{1CA5378E-02D5-4288-8052-D41581E73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" sheetId="2" r:id="rId1"/>
  </sheets>
  <externalReferences>
    <externalReference r:id="rId2"/>
  </externalReferences>
  <definedNames>
    <definedName name="_xlnm.Print_Area" localSheetId="0">Mon!A1:U51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2" l="1"/>
  <c r="M39" i="2"/>
  <c r="L39" i="2"/>
  <c r="K39" i="2"/>
  <c r="J39" i="2"/>
  <c r="I39" i="2"/>
  <c r="H39" i="2"/>
  <c r="G39" i="2"/>
  <c r="F39" i="2"/>
  <c r="E39" i="2"/>
  <c r="D39" i="2"/>
  <c r="C39" i="2"/>
  <c r="L38" i="2"/>
  <c r="K38" i="2"/>
  <c r="J38" i="2"/>
  <c r="I38" i="2"/>
  <c r="H38" i="2"/>
  <c r="H40" i="2" s="1"/>
  <c r="H41" i="2" s="1"/>
  <c r="G38" i="2"/>
  <c r="F38" i="2"/>
  <c r="E38" i="2"/>
  <c r="E40" i="2" s="1"/>
  <c r="E41" i="2" s="1"/>
  <c r="D38" i="2"/>
  <c r="C38" i="2"/>
  <c r="L30" i="2"/>
  <c r="K30" i="2"/>
  <c r="J30" i="2"/>
  <c r="I30" i="2"/>
  <c r="H30" i="2"/>
  <c r="G30" i="2"/>
  <c r="F30" i="2"/>
  <c r="E30" i="2"/>
  <c r="D30" i="2"/>
  <c r="C30" i="2"/>
  <c r="L29" i="2"/>
  <c r="L31" i="2" s="1"/>
  <c r="L32" i="2" s="1"/>
  <c r="K29" i="2"/>
  <c r="J29" i="2"/>
  <c r="I29" i="2"/>
  <c r="I31" i="2" s="1"/>
  <c r="I32" i="2" s="1"/>
  <c r="H29" i="2"/>
  <c r="H31" i="2" s="1"/>
  <c r="H32" i="2" s="1"/>
  <c r="G29" i="2"/>
  <c r="F29" i="2"/>
  <c r="E29" i="2"/>
  <c r="D29" i="2"/>
  <c r="C29" i="2"/>
  <c r="M23" i="2"/>
  <c r="M22" i="2"/>
  <c r="M21" i="2"/>
  <c r="M20" i="2"/>
  <c r="M19" i="2"/>
  <c r="M18" i="2"/>
  <c r="M17" i="2"/>
  <c r="M30" i="2" s="1"/>
  <c r="M16" i="2"/>
  <c r="M15" i="2"/>
  <c r="M14" i="2"/>
  <c r="M13" i="2"/>
  <c r="M12" i="2"/>
  <c r="M11" i="2"/>
  <c r="F31" i="2" l="1"/>
  <c r="F32" i="2" s="1"/>
  <c r="J40" i="2"/>
  <c r="J41" i="2" s="1"/>
  <c r="D40" i="2"/>
  <c r="D41" i="2" s="1"/>
  <c r="L40" i="2"/>
  <c r="L41" i="2" s="1"/>
  <c r="G31" i="2"/>
  <c r="G32" i="2" s="1"/>
  <c r="K40" i="2"/>
  <c r="K41" i="2" s="1"/>
  <c r="K31" i="2"/>
  <c r="K32" i="2" s="1"/>
  <c r="G40" i="2"/>
  <c r="G41" i="2" s="1"/>
  <c r="E31" i="2"/>
  <c r="E32" i="2" s="1"/>
  <c r="I40" i="2"/>
  <c r="I41" i="2" s="1"/>
  <c r="J31" i="2"/>
  <c r="J32" i="2" s="1"/>
  <c r="F40" i="2"/>
  <c r="F41" i="2" s="1"/>
  <c r="D31" i="2"/>
  <c r="D32" i="2" s="1"/>
  <c r="M38" i="2"/>
  <c r="M40" i="2" s="1"/>
  <c r="M41" i="2" s="1"/>
  <c r="M29" i="2"/>
  <c r="M31" i="2" s="1"/>
  <c r="M32" i="2" s="1"/>
</calcChain>
</file>

<file path=xl/sharedStrings.xml><?xml version="1.0" encoding="utf-8"?>
<sst xmlns="http://schemas.openxmlformats.org/spreadsheetml/2006/main" count="46" uniqueCount="25">
  <si>
    <t>※ 全ての金額は税抜表示となります。</t>
  </si>
  <si>
    <t>Month</t>
  </si>
  <si>
    <t>前月との比較</t>
  </si>
  <si>
    <t>①今月</t>
  </si>
  <si>
    <t>②前月</t>
  </si>
  <si>
    <r>
      <rPr>
        <sz val="9"/>
        <rFont val="MS UI Gothic"/>
        <family val="2"/>
      </rPr>
      <t>増減</t>
    </r>
    <r>
      <rPr>
        <sz val="9"/>
        <rFont val="Arial"/>
        <family val="2"/>
      </rPr>
      <t xml:space="preserve"> </t>
    </r>
    <r>
      <rPr>
        <sz val="9"/>
        <rFont val="MS UI Gothic"/>
        <family val="2"/>
      </rPr>
      <t>：</t>
    </r>
    <r>
      <rPr>
        <sz val="9"/>
        <rFont val="Arial"/>
        <family val="2"/>
      </rPr>
      <t xml:space="preserve"> </t>
    </r>
    <r>
      <rPr>
        <sz val="9"/>
        <rFont val="MS UI Gothic"/>
        <family val="2"/>
      </rPr>
      <t>①</t>
    </r>
    <r>
      <rPr>
        <sz val="9"/>
        <rFont val="Arial"/>
        <family val="2"/>
      </rPr>
      <t>-</t>
    </r>
    <r>
      <rPr>
        <sz val="9"/>
        <rFont val="MS UI Gothic"/>
        <family val="2"/>
      </rPr>
      <t>②</t>
    </r>
  </si>
  <si>
    <r>
      <rPr>
        <sz val="9"/>
        <rFont val="MS UI Gothic"/>
        <family val="2"/>
      </rPr>
      <t>増減率</t>
    </r>
    <r>
      <rPr>
        <sz val="9"/>
        <rFont val="Arial"/>
        <family val="2"/>
      </rPr>
      <t xml:space="preserve">(%) </t>
    </r>
    <r>
      <rPr>
        <sz val="9"/>
        <rFont val="MS UI Gothic"/>
        <family val="2"/>
      </rPr>
      <t>：</t>
    </r>
    <r>
      <rPr>
        <sz val="9"/>
        <rFont val="Arial"/>
        <family val="2"/>
      </rPr>
      <t xml:space="preserve"> </t>
    </r>
    <r>
      <rPr>
        <sz val="9"/>
        <rFont val="MS UI Gothic"/>
        <family val="2"/>
      </rPr>
      <t>①</t>
    </r>
    <r>
      <rPr>
        <sz val="9"/>
        <rFont val="Arial"/>
        <family val="2"/>
      </rPr>
      <t>÷</t>
    </r>
    <r>
      <rPr>
        <sz val="9"/>
        <rFont val="MS UI Gothic"/>
        <family val="2"/>
      </rPr>
      <t>②</t>
    </r>
  </si>
  <si>
    <t>前年との比較</t>
  </si>
  <si>
    <t>①今年</t>
  </si>
  <si>
    <t>②前年</t>
  </si>
  <si>
    <t>Weekly Report</t>
    <phoneticPr fontId="16"/>
  </si>
  <si>
    <t>COL1</t>
    <phoneticPr fontId="16"/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</si>
  <si>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</si>
  <si>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</si>
  <si>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</si>
  <si>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</si>
  <si>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</si>
  <si>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</si>
  <si>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</si>
  <si>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</si>
  <si>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  <phoneticPr fontId="16"/>
  </si>
  <si>
    <t>◆TEST1</t>
    <phoneticPr fontId="16"/>
  </si>
  <si>
    <t>■TEST2</t>
    <phoneticPr fontId="16"/>
  </si>
  <si>
    <t>■TEST3</t>
    <phoneticPr fontId="16"/>
  </si>
  <si>
    <t>COL9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</si>
</sst>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_-* #,##0_-;\-* #,##0_-;_-* &quot;-&quot;_-;_-@_-"/>
    <numFmt numFmtId="177" formatCode="&quot;¥&quot;#,##0_);[Red]\(&quot;¥&quot;#,##0\)"/>
    <numFmt numFmtId="178" formatCode="yy/mm/dd\(aaa\)"/>
    <numFmt numFmtId="179" formatCode="yyyy/mm"/>
    <numFmt numFmtId="180" formatCode="0.00%;\-0.00%"/>
    <numFmt numFmtId="181" formatCode="##,##0;\-##,##0"/>
    <numFmt numFmtId="182" formatCode="&quot;¥&quot;##,##0;&quot;¥&quot;\-##,##0"/>
    <numFmt numFmtId="183" formatCode="&quot;+&quot;\ #,##0;[Red]&quot;-&quot;\ #,##0"/>
    <numFmt numFmtId="184" formatCode="0.0%"/>
    <numFmt numFmtId="185" formatCode="yyyy"/>
  </numFmts>
  <fonts count="18">
    <font>
      <sz val="9"/>
      <color theme="1"/>
      <name val="ＭＳ Ｐゴシック"/>
      <charset val="134"/>
    </font>
    <font>
      <sz val="11"/>
      <name val="Arial"/>
      <family val="2"/>
    </font>
    <font>
      <sz val="9"/>
      <name val="ＭＳ Ｐゴシック"/>
      <family val="2"/>
    </font>
    <font>
      <sz val="11"/>
      <color theme="1"/>
      <name val="Arial"/>
      <family val="2"/>
      <scheme val="minor"/>
    </font>
    <font>
      <sz val="9"/>
      <name val="Arial"/>
      <family val="2"/>
    </font>
    <font>
      <sz val="11"/>
      <name val="Meiryo"/>
      <family val="2"/>
    </font>
    <font>
      <b/>
      <sz val="10"/>
      <name val="Arial"/>
      <family val="2"/>
    </font>
    <font>
      <sz val="9"/>
      <name val="MS UI Gothic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b/>
      <sz val="10"/>
      <color indexed="65"/>
      <name val="Arial"/>
      <family val="2"/>
    </font>
    <font>
      <sz val="9"/>
      <color indexed="65"/>
      <name val="Arial"/>
      <family val="2"/>
    </font>
    <font>
      <b/>
      <sz val="10"/>
      <color indexed="65"/>
      <name val="MS UI Gothic"/>
      <family val="2"/>
    </font>
    <font>
      <sz val="11"/>
      <name val="ＭＳ Ｐゴシック"/>
      <family val="2"/>
    </font>
    <font>
      <sz val="9"/>
      <color theme="1"/>
      <name val="Arial"/>
      <family val="2"/>
    </font>
    <font>
      <sz val="6"/>
      <name val="ＭＳ Ｐゴシック"/>
      <family val="3"/>
      <charset val="128"/>
    </font>
    <font>
      <b/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92D050"/>
        <bgColor indexed="2"/>
      </patternFill>
    </fill>
  </fills>
  <borders count="43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double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/>
      <right style="double">
        <color indexed="23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double">
        <color indexed="23"/>
      </bottom>
      <diagonal/>
    </border>
    <border>
      <left/>
      <right style="double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double">
        <color indexed="23"/>
      </top>
      <bottom style="thin">
        <color indexed="23"/>
      </bottom>
      <diagonal/>
    </border>
    <border>
      <left/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rgb="FF92D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uble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/>
      <top/>
      <bottom style="medium">
        <color rgb="FF92D050"/>
      </bottom>
      <diagonal/>
    </border>
  </borders>
  <cellStyleXfs count="40">
    <xf numFmtId="0" fontId="0" fillId="0" borderId="0" applyNumberFormat="0" applyFill="0"/>
    <xf numFmtId="6" fontId="2" fillId="0" borderId="0" applyFill="0" applyBorder="0">
      <alignment vertical="center"/>
    </xf>
    <xf numFmtId="38" fontId="2" fillId="0" borderId="0" applyFill="0" applyBorder="0">
      <alignment vertical="center"/>
    </xf>
    <xf numFmtId="0" fontId="14" fillId="0" borderId="0" applyNumberFormat="0" applyFill="0">
      <alignment vertical="center"/>
    </xf>
    <xf numFmtId="177" fontId="2" fillId="0" borderId="0" applyFill="0" applyBorder="0">
      <alignment vertical="center"/>
    </xf>
    <xf numFmtId="9" fontId="2" fillId="0" borderId="0" applyFill="0" applyBorder="0">
      <alignment vertical="center"/>
    </xf>
    <xf numFmtId="9" fontId="2" fillId="0" borderId="0" applyFill="0" applyBorder="0">
      <alignment vertical="center"/>
    </xf>
    <xf numFmtId="9" fontId="2" fillId="0" borderId="0" applyFont="0" applyFill="0" applyBorder="0"/>
    <xf numFmtId="38" fontId="2" fillId="0" borderId="0" applyFont="0" applyFill="0" applyBorder="0"/>
    <xf numFmtId="0" fontId="3" fillId="0" borderId="0"/>
    <xf numFmtId="0" fontId="2" fillId="0" borderId="0"/>
    <xf numFmtId="0" fontId="3" fillId="0" borderId="0" applyNumberFormat="0" applyFill="0">
      <alignment vertical="center"/>
    </xf>
    <xf numFmtId="9" fontId="2" fillId="0" borderId="0" applyFont="0" applyFill="0" applyBorder="0"/>
    <xf numFmtId="0" fontId="14" fillId="0" borderId="0" applyNumberFormat="0" applyFill="0"/>
    <xf numFmtId="0" fontId="15" fillId="0" borderId="0" applyNumberFormat="0" applyFill="0">
      <alignment vertical="center"/>
    </xf>
    <xf numFmtId="0" fontId="3" fillId="0" borderId="0"/>
    <xf numFmtId="9" fontId="2" fillId="0" borderId="0" applyFill="0" applyBorder="0">
      <alignment vertical="center"/>
    </xf>
    <xf numFmtId="9" fontId="2" fillId="0" borderId="0" applyFill="0" applyBorder="0">
      <alignment vertical="center"/>
    </xf>
    <xf numFmtId="0" fontId="3" fillId="0" borderId="0"/>
    <xf numFmtId="0" fontId="3" fillId="0" borderId="0"/>
    <xf numFmtId="0" fontId="3" fillId="0" borderId="0" applyNumberFormat="0" applyFill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/>
    <xf numFmtId="38" fontId="2" fillId="0" borderId="0" applyFill="0" applyBorder="0">
      <alignment vertical="center"/>
    </xf>
    <xf numFmtId="38" fontId="2" fillId="0" borderId="0" applyFont="0" applyFill="0" applyBorder="0"/>
    <xf numFmtId="38" fontId="2" fillId="0" borderId="0" applyFill="0" applyBorder="0">
      <alignment vertical="center"/>
    </xf>
    <xf numFmtId="38" fontId="2" fillId="0" borderId="0" applyFill="0" applyBorder="0">
      <alignment vertical="center"/>
    </xf>
    <xf numFmtId="38" fontId="2" fillId="0" borderId="0" applyFill="0" applyBorder="0">
      <alignment vertical="center"/>
    </xf>
    <xf numFmtId="38" fontId="2" fillId="0" borderId="0" applyFill="0" applyBorder="0">
      <alignment vertical="center"/>
    </xf>
    <xf numFmtId="176" fontId="3" fillId="0" borderId="0" applyFont="0" applyFill="0" applyBorder="0"/>
    <xf numFmtId="177" fontId="2" fillId="0" borderId="0" applyFill="0" applyBorder="0">
      <alignment vertical="center"/>
    </xf>
    <xf numFmtId="177" fontId="2" fillId="0" borderId="0" applyFill="0" applyBorder="0">
      <alignment vertical="center"/>
    </xf>
    <xf numFmtId="177" fontId="2" fillId="0" borderId="0" applyFont="0" applyFill="0" applyBorder="0"/>
    <xf numFmtId="6" fontId="2" fillId="0" borderId="0" applyFont="0" applyFill="0" applyBorder="0"/>
    <xf numFmtId="177" fontId="2" fillId="0" borderId="0" applyFill="0" applyBorder="0">
      <alignment vertical="center"/>
    </xf>
    <xf numFmtId="177" fontId="2" fillId="0" borderId="0" applyFill="0" applyBorder="0">
      <alignment vertical="center"/>
    </xf>
    <xf numFmtId="177" fontId="2" fillId="0" borderId="0" applyFont="0" applyFill="0" applyBorder="0"/>
    <xf numFmtId="177" fontId="2" fillId="0" borderId="0" applyFill="0" applyBorder="0">
      <alignment vertical="center"/>
    </xf>
  </cellStyleXfs>
  <cellXfs count="123">
    <xf numFmtId="0" fontId="0" fillId="0" borderId="0" xfId="0"/>
    <xf numFmtId="0" fontId="4" fillId="0" borderId="0" xfId="10" applyFont="1"/>
    <xf numFmtId="0" fontId="4" fillId="0" borderId="0" xfId="10" applyFont="1" applyAlignment="1">
      <alignment horizontal="left"/>
    </xf>
    <xf numFmtId="0" fontId="4" fillId="0" borderId="0" xfId="10" applyFont="1" applyAlignment="1">
      <alignment horizontal="right"/>
    </xf>
    <xf numFmtId="6" fontId="4" fillId="0" borderId="0" xfId="35" applyFont="1" applyAlignment="1">
      <alignment horizontal="right"/>
    </xf>
    <xf numFmtId="3" fontId="4" fillId="0" borderId="0" xfId="10" applyNumberFormat="1" applyFont="1" applyAlignment="1">
      <alignment horizontal="right"/>
    </xf>
    <xf numFmtId="0" fontId="6" fillId="0" borderId="0" xfId="10" applyFont="1" applyAlignment="1">
      <alignment vertical="center"/>
    </xf>
    <xf numFmtId="6" fontId="7" fillId="2" borderId="0" xfId="35" applyFont="1" applyFill="1" applyAlignment="1">
      <alignment vertical="center"/>
    </xf>
    <xf numFmtId="0" fontId="8" fillId="0" borderId="0" xfId="10" applyFont="1" applyAlignment="1">
      <alignment horizontal="left" vertical="center"/>
    </xf>
    <xf numFmtId="6" fontId="4" fillId="0" borderId="0" xfId="35" applyFont="1" applyAlignment="1">
      <alignment horizontal="left" vertical="center"/>
    </xf>
    <xf numFmtId="0" fontId="5" fillId="0" borderId="0" xfId="23" applyFont="1" applyAlignment="1">
      <alignment vertical="center"/>
    </xf>
    <xf numFmtId="0" fontId="10" fillId="0" borderId="0" xfId="10" applyFont="1" applyAlignment="1">
      <alignment horizontal="left" vertical="center"/>
    </xf>
    <xf numFmtId="0" fontId="5" fillId="0" borderId="0" xfId="18" applyFont="1" applyAlignment="1">
      <alignment vertical="center"/>
    </xf>
    <xf numFmtId="0" fontId="12" fillId="0" borderId="0" xfId="10" applyFont="1" applyAlignment="1">
      <alignment shrinkToFit="1"/>
    </xf>
    <xf numFmtId="179" fontId="4" fillId="3" borderId="3" xfId="10" applyNumberFormat="1" applyFont="1" applyFill="1" applyBorder="1" applyAlignment="1">
      <alignment horizontal="right" vertical="top" wrapText="1"/>
    </xf>
    <xf numFmtId="179" fontId="4" fillId="3" borderId="4" xfId="9" applyNumberFormat="1" applyFont="1" applyFill="1" applyBorder="1" applyAlignment="1">
      <alignment horizontal="left" vertical="top" wrapText="1"/>
    </xf>
    <xf numFmtId="38" fontId="4" fillId="0" borderId="5" xfId="26" applyFont="1" applyBorder="1" applyAlignment="1">
      <alignment vertical="center"/>
    </xf>
    <xf numFmtId="179" fontId="4" fillId="0" borderId="6" xfId="10" applyNumberFormat="1" applyFont="1" applyBorder="1" applyAlignment="1">
      <alignment horizontal="right" vertical="top" wrapText="1"/>
    </xf>
    <xf numFmtId="179" fontId="4" fillId="0" borderId="6" xfId="9" applyNumberFormat="1" applyFont="1" applyBorder="1" applyAlignment="1">
      <alignment horizontal="left" vertical="top" wrapText="1"/>
    </xf>
    <xf numFmtId="38" fontId="4" fillId="0" borderId="6" xfId="26" applyFont="1" applyBorder="1" applyAlignment="1">
      <alignment vertical="center"/>
    </xf>
    <xf numFmtId="180" fontId="4" fillId="0" borderId="6" xfId="7" applyNumberFormat="1" applyFont="1" applyBorder="1" applyAlignment="1">
      <alignment vertical="center"/>
    </xf>
    <xf numFmtId="6" fontId="4" fillId="0" borderId="6" xfId="35" applyFont="1" applyBorder="1" applyAlignment="1">
      <alignment vertical="center"/>
    </xf>
    <xf numFmtId="0" fontId="4" fillId="0" borderId="0" xfId="18" applyFont="1" applyAlignment="1">
      <alignment horizontal="right"/>
    </xf>
    <xf numFmtId="181" fontId="4" fillId="0" borderId="0" xfId="26" applyNumberFormat="1" applyFont="1" applyAlignment="1">
      <alignment vertical="center"/>
    </xf>
    <xf numFmtId="180" fontId="4" fillId="0" borderId="0" xfId="7" applyNumberFormat="1" applyFont="1" applyAlignment="1">
      <alignment vertical="center"/>
    </xf>
    <xf numFmtId="182" fontId="4" fillId="0" borderId="0" xfId="35" applyNumberFormat="1" applyFont="1" applyAlignment="1">
      <alignment vertical="center"/>
    </xf>
    <xf numFmtId="179" fontId="7" fillId="0" borderId="9" xfId="18" applyNumberFormat="1" applyFont="1" applyBorder="1" applyAlignment="1">
      <alignment vertical="center"/>
    </xf>
    <xf numFmtId="179" fontId="4" fillId="0" borderId="10" xfId="18" applyNumberFormat="1" applyFont="1" applyBorder="1" applyAlignment="1">
      <alignment horizontal="left" vertical="center"/>
    </xf>
    <xf numFmtId="181" fontId="4" fillId="0" borderId="11" xfId="26" applyNumberFormat="1" applyFont="1" applyBorder="1" applyAlignment="1">
      <alignment vertical="center"/>
    </xf>
    <xf numFmtId="181" fontId="4" fillId="0" borderId="12" xfId="26" applyNumberFormat="1" applyFont="1" applyBorder="1" applyAlignment="1">
      <alignment vertical="center"/>
    </xf>
    <xf numFmtId="180" fontId="4" fillId="0" borderId="12" xfId="7" applyNumberFormat="1" applyFont="1" applyBorder="1" applyAlignment="1">
      <alignment vertical="center"/>
    </xf>
    <xf numFmtId="182" fontId="4" fillId="0" borderId="12" xfId="35" applyNumberFormat="1" applyFont="1" applyBorder="1" applyAlignment="1">
      <alignment vertical="center"/>
    </xf>
    <xf numFmtId="179" fontId="7" fillId="0" borderId="13" xfId="18" applyNumberFormat="1" applyFont="1" applyBorder="1" applyAlignment="1">
      <alignment vertical="center"/>
    </xf>
    <xf numFmtId="179" fontId="4" fillId="0" borderId="14" xfId="18" applyNumberFormat="1" applyFont="1" applyBorder="1" applyAlignment="1">
      <alignment horizontal="left" vertical="center"/>
    </xf>
    <xf numFmtId="181" fontId="4" fillId="0" borderId="15" xfId="26" applyNumberFormat="1" applyFont="1" applyBorder="1" applyAlignment="1">
      <alignment vertical="center"/>
    </xf>
    <xf numFmtId="181" fontId="4" fillId="0" borderId="16" xfId="26" applyNumberFormat="1" applyFont="1" applyBorder="1" applyAlignment="1">
      <alignment vertical="center"/>
    </xf>
    <xf numFmtId="180" fontId="4" fillId="0" borderId="16" xfId="7" applyNumberFormat="1" applyFont="1" applyBorder="1" applyAlignment="1">
      <alignment vertical="center"/>
    </xf>
    <xf numFmtId="182" fontId="4" fillId="0" borderId="16" xfId="35" applyNumberFormat="1" applyFont="1" applyBorder="1" applyAlignment="1">
      <alignment vertical="center"/>
    </xf>
    <xf numFmtId="179" fontId="7" fillId="0" borderId="17" xfId="18" applyNumberFormat="1" applyFont="1" applyBorder="1" applyAlignment="1">
      <alignment vertical="center"/>
    </xf>
    <xf numFmtId="179" fontId="4" fillId="0" borderId="18" xfId="18" applyNumberFormat="1" applyFont="1" applyBorder="1" applyAlignment="1">
      <alignment vertical="center"/>
    </xf>
    <xf numFmtId="183" fontId="4" fillId="0" borderId="19" xfId="2" applyNumberFormat="1" applyFont="1" applyBorder="1">
      <alignment vertical="center"/>
    </xf>
    <xf numFmtId="179" fontId="7" fillId="0" borderId="20" xfId="18" applyNumberFormat="1" applyFont="1" applyBorder="1" applyAlignment="1">
      <alignment vertical="center"/>
    </xf>
    <xf numFmtId="179" fontId="4" fillId="0" borderId="21" xfId="18" applyNumberFormat="1" applyFont="1" applyBorder="1" applyAlignment="1">
      <alignment vertical="center"/>
    </xf>
    <xf numFmtId="184" fontId="4" fillId="0" borderId="22" xfId="2" applyNumberFormat="1" applyFont="1" applyBorder="1">
      <alignment vertical="center"/>
    </xf>
    <xf numFmtId="179" fontId="4" fillId="0" borderId="0" xfId="18" applyNumberFormat="1" applyFont="1" applyAlignment="1">
      <alignment horizontal="right" vertical="center"/>
    </xf>
    <xf numFmtId="0" fontId="4" fillId="0" borderId="0" xfId="18" applyFont="1" applyAlignment="1">
      <alignment horizontal="left"/>
    </xf>
    <xf numFmtId="185" fontId="4" fillId="0" borderId="10" xfId="18" applyNumberFormat="1" applyFont="1" applyBorder="1" applyAlignment="1">
      <alignment horizontal="left" vertical="center"/>
    </xf>
    <xf numFmtId="185" fontId="4" fillId="0" borderId="14" xfId="18" applyNumberFormat="1" applyFont="1" applyBorder="1" applyAlignment="1">
      <alignment horizontal="left" vertical="center"/>
    </xf>
    <xf numFmtId="10" fontId="4" fillId="0" borderId="19" xfId="5" applyNumberFormat="1" applyFont="1" applyBorder="1" applyAlignment="1">
      <alignment horizontal="right" vertical="center"/>
    </xf>
    <xf numFmtId="184" fontId="4" fillId="0" borderId="22" xfId="5" applyNumberFormat="1" applyFont="1" applyBorder="1">
      <alignment vertical="center"/>
    </xf>
    <xf numFmtId="184" fontId="4" fillId="0" borderId="22" xfId="1" applyNumberFormat="1" applyFont="1" applyBorder="1">
      <alignment vertical="center"/>
    </xf>
    <xf numFmtId="179" fontId="4" fillId="0" borderId="0" xfId="10" applyNumberFormat="1" applyFont="1" applyAlignment="1">
      <alignment vertical="center"/>
    </xf>
    <xf numFmtId="178" fontId="4" fillId="0" borderId="0" xfId="10" applyNumberFormat="1" applyFont="1" applyAlignment="1">
      <alignment horizontal="left" vertical="center"/>
    </xf>
    <xf numFmtId="38" fontId="4" fillId="0" borderId="0" xfId="26" applyFont="1" applyAlignment="1">
      <alignment vertical="center"/>
    </xf>
    <xf numFmtId="0" fontId="4" fillId="0" borderId="0" xfId="7" applyNumberFormat="1" applyFont="1" applyAlignment="1">
      <alignment vertical="center"/>
    </xf>
    <xf numFmtId="6" fontId="4" fillId="0" borderId="0" xfId="35" applyFont="1" applyAlignment="1">
      <alignment vertical="center"/>
    </xf>
    <xf numFmtId="0" fontId="4" fillId="0" borderId="0" xfId="10" applyFont="1" applyAlignment="1">
      <alignment horizontal="right" vertical="center"/>
    </xf>
    <xf numFmtId="181" fontId="4" fillId="0" borderId="23" xfId="35" applyNumberFormat="1" applyFont="1" applyBorder="1" applyAlignment="1">
      <alignment vertical="center"/>
    </xf>
    <xf numFmtId="10" fontId="4" fillId="0" borderId="24" xfId="7" applyNumberFormat="1" applyFont="1" applyBorder="1" applyAlignment="1">
      <alignment horizontal="right" vertical="center"/>
    </xf>
    <xf numFmtId="181" fontId="4" fillId="0" borderId="6" xfId="35" applyNumberFormat="1" applyFont="1" applyBorder="1" applyAlignment="1">
      <alignment vertical="center"/>
    </xf>
    <xf numFmtId="180" fontId="4" fillId="0" borderId="6" xfId="7" applyNumberFormat="1" applyFont="1" applyBorder="1" applyAlignment="1">
      <alignment horizontal="right" vertical="center"/>
    </xf>
    <xf numFmtId="6" fontId="4" fillId="0" borderId="6" xfId="35" applyFont="1" applyBorder="1" applyAlignment="1">
      <alignment horizontal="right" vertical="center"/>
    </xf>
    <xf numFmtId="10" fontId="4" fillId="0" borderId="6" xfId="7" applyNumberFormat="1" applyFont="1" applyBorder="1" applyAlignment="1">
      <alignment horizontal="right" vertical="center"/>
    </xf>
    <xf numFmtId="181" fontId="4" fillId="0" borderId="0" xfId="35" applyNumberFormat="1" applyFont="1" applyAlignment="1">
      <alignment vertical="center"/>
    </xf>
    <xf numFmtId="180" fontId="4" fillId="0" borderId="0" xfId="7" applyNumberFormat="1" applyFont="1" applyAlignment="1">
      <alignment horizontal="right" vertical="center"/>
    </xf>
    <xf numFmtId="181" fontId="4" fillId="0" borderId="25" xfId="35" applyNumberFormat="1" applyFont="1" applyBorder="1" applyAlignment="1">
      <alignment vertical="center"/>
    </xf>
    <xf numFmtId="180" fontId="4" fillId="0" borderId="12" xfId="7" applyNumberFormat="1" applyFont="1" applyBorder="1" applyAlignment="1">
      <alignment horizontal="right" vertical="center"/>
    </xf>
    <xf numFmtId="6" fontId="4" fillId="0" borderId="26" xfId="7" applyNumberFormat="1" applyFont="1" applyBorder="1" applyAlignment="1">
      <alignment horizontal="right" vertical="center"/>
    </xf>
    <xf numFmtId="10" fontId="4" fillId="0" borderId="27" xfId="7" applyNumberFormat="1" applyFont="1" applyBorder="1" applyAlignment="1">
      <alignment horizontal="right" vertical="center"/>
    </xf>
    <xf numFmtId="181" fontId="4" fillId="0" borderId="28" xfId="35" applyNumberFormat="1" applyFont="1" applyBorder="1" applyAlignment="1">
      <alignment vertical="center"/>
    </xf>
    <xf numFmtId="180" fontId="4" fillId="0" borderId="16" xfId="7" applyNumberFormat="1" applyFont="1" applyBorder="1" applyAlignment="1">
      <alignment horizontal="right" vertical="center"/>
    </xf>
    <xf numFmtId="6" fontId="4" fillId="0" borderId="29" xfId="7" applyNumberFormat="1" applyFont="1" applyBorder="1" applyAlignment="1">
      <alignment horizontal="right" vertical="center"/>
    </xf>
    <xf numFmtId="10" fontId="4" fillId="0" borderId="30" xfId="7" applyNumberFormat="1" applyFont="1" applyBorder="1" applyAlignment="1">
      <alignment horizontal="right" vertical="center"/>
    </xf>
    <xf numFmtId="3" fontId="4" fillId="0" borderId="0" xfId="18" applyNumberFormat="1" applyFont="1" applyAlignment="1">
      <alignment horizontal="right"/>
    </xf>
    <xf numFmtId="183" fontId="4" fillId="0" borderId="31" xfId="2" applyNumberFormat="1" applyFont="1" applyBorder="1">
      <alignment vertical="center"/>
    </xf>
    <xf numFmtId="10" fontId="4" fillId="0" borderId="19" xfId="5" applyNumberFormat="1" applyFont="1" applyBorder="1">
      <alignment vertical="center"/>
    </xf>
    <xf numFmtId="10" fontId="4" fillId="0" borderId="32" xfId="5" applyNumberFormat="1" applyFont="1" applyBorder="1">
      <alignment vertical="center"/>
    </xf>
    <xf numFmtId="184" fontId="4" fillId="0" borderId="21" xfId="1" applyNumberFormat="1" applyFont="1" applyBorder="1">
      <alignment vertical="center"/>
    </xf>
    <xf numFmtId="184" fontId="4" fillId="0" borderId="33" xfId="1" applyNumberFormat="1" applyFont="1" applyBorder="1">
      <alignment vertical="center"/>
    </xf>
    <xf numFmtId="0" fontId="4" fillId="0" borderId="0" xfId="35" applyNumberFormat="1" applyFont="1" applyAlignment="1">
      <alignment vertical="center"/>
    </xf>
    <xf numFmtId="3" fontId="4" fillId="0" borderId="0" xfId="35" applyNumberFormat="1" applyFont="1" applyAlignment="1">
      <alignment vertical="center"/>
    </xf>
    <xf numFmtId="0" fontId="4" fillId="4" borderId="0" xfId="10" applyFont="1" applyFill="1"/>
    <xf numFmtId="0" fontId="8" fillId="4" borderId="0" xfId="10" applyFont="1" applyFill="1" applyAlignment="1">
      <alignment horizontal="left" vertical="center"/>
    </xf>
    <xf numFmtId="0" fontId="9" fillId="4" borderId="0" xfId="10" applyFont="1" applyFill="1"/>
    <xf numFmtId="0" fontId="4" fillId="4" borderId="0" xfId="10" applyFont="1" applyFill="1" applyAlignment="1">
      <alignment horizontal="right"/>
    </xf>
    <xf numFmtId="6" fontId="4" fillId="4" borderId="0" xfId="35" applyFont="1" applyFill="1" applyAlignment="1">
      <alignment horizontal="left" vertical="center"/>
    </xf>
    <xf numFmtId="0" fontId="9" fillId="0" borderId="0" xfId="10" applyFont="1"/>
    <xf numFmtId="6" fontId="4" fillId="0" borderId="0" xfId="35" applyFont="1" applyBorder="1" applyAlignment="1">
      <alignment horizontal="left" vertical="center"/>
    </xf>
    <xf numFmtId="0" fontId="0" fillId="0" borderId="34" xfId="0" applyBorder="1"/>
    <xf numFmtId="0" fontId="4" fillId="0" borderId="34" xfId="10" applyFont="1" applyBorder="1"/>
    <xf numFmtId="0" fontId="4" fillId="0" borderId="34" xfId="10" applyFont="1" applyBorder="1" applyAlignment="1">
      <alignment horizontal="right"/>
    </xf>
    <xf numFmtId="6" fontId="4" fillId="0" borderId="34" xfId="35" applyFont="1" applyBorder="1" applyAlignment="1">
      <alignment horizontal="right"/>
    </xf>
    <xf numFmtId="49" fontId="4" fillId="0" borderId="34" xfId="10" applyNumberFormat="1" applyFont="1" applyBorder="1" applyAlignment="1">
      <alignment horizontal="right" vertical="center"/>
    </xf>
    <xf numFmtId="0" fontId="4" fillId="0" borderId="34" xfId="10" applyFont="1" applyBorder="1" applyAlignment="1">
      <alignment horizontal="right" vertical="center"/>
    </xf>
    <xf numFmtId="178" fontId="11" fillId="4" borderId="1" xfId="10" applyNumberFormat="1" applyFont="1" applyFill="1" applyBorder="1" applyAlignment="1">
      <alignment vertical="center" wrapText="1"/>
    </xf>
    <xf numFmtId="178" fontId="11" fillId="4" borderId="2" xfId="10" applyNumberFormat="1" applyFont="1" applyFill="1" applyBorder="1" applyAlignment="1">
      <alignment vertical="center" wrapText="1"/>
    </xf>
    <xf numFmtId="0" fontId="11" fillId="4" borderId="36" xfId="10" applyFont="1" applyFill="1" applyBorder="1" applyAlignment="1">
      <alignment horizontal="center" vertical="center" wrapText="1"/>
    </xf>
    <xf numFmtId="38" fontId="4" fillId="0" borderId="37" xfId="26" applyFont="1" applyBorder="1" applyAlignment="1">
      <alignment vertical="center"/>
    </xf>
    <xf numFmtId="180" fontId="4" fillId="0" borderId="37" xfId="7" applyNumberFormat="1" applyFont="1" applyBorder="1" applyAlignment="1">
      <alignment vertical="center"/>
    </xf>
    <xf numFmtId="6" fontId="4" fillId="0" borderId="37" xfId="35" applyFont="1" applyBorder="1" applyAlignment="1">
      <alignment vertical="center"/>
    </xf>
    <xf numFmtId="181" fontId="4" fillId="0" borderId="38" xfId="35" applyNumberFormat="1" applyFont="1" applyBorder="1" applyAlignment="1">
      <alignment vertical="center"/>
    </xf>
    <xf numFmtId="180" fontId="4" fillId="0" borderId="37" xfId="7" applyNumberFormat="1" applyFont="1" applyBorder="1" applyAlignment="1">
      <alignment horizontal="right" vertical="center"/>
    </xf>
    <xf numFmtId="6" fontId="4" fillId="0" borderId="39" xfId="35" applyFont="1" applyBorder="1" applyAlignment="1">
      <alignment horizontal="right" vertical="center"/>
    </xf>
    <xf numFmtId="0" fontId="11" fillId="4" borderId="35" xfId="10" applyFont="1" applyFill="1" applyBorder="1" applyAlignment="1">
      <alignment horizontal="center" vertical="center" wrapText="1"/>
    </xf>
    <xf numFmtId="0" fontId="17" fillId="0" borderId="0" xfId="10" applyFont="1" applyAlignment="1">
      <alignment vertical="center"/>
    </xf>
    <xf numFmtId="179" fontId="17" fillId="0" borderId="0" xfId="18" applyNumberFormat="1" applyFont="1" applyAlignment="1">
      <alignment vertical="center"/>
    </xf>
    <xf numFmtId="178" fontId="13" fillId="4" borderId="7" xfId="18" applyNumberFormat="1" applyFont="1" applyFill="1" applyBorder="1" applyAlignment="1">
      <alignment vertical="center"/>
    </xf>
    <xf numFmtId="178" fontId="11" fillId="4" borderId="8" xfId="18" applyNumberFormat="1" applyFont="1" applyFill="1" applyBorder="1" applyAlignment="1">
      <alignment vertical="center" wrapText="1"/>
    </xf>
    <xf numFmtId="178" fontId="11" fillId="4" borderId="6" xfId="18" applyNumberFormat="1" applyFont="1" applyFill="1" applyBorder="1" applyAlignment="1">
      <alignment vertical="center" wrapText="1"/>
    </xf>
    <xf numFmtId="181" fontId="4" fillId="0" borderId="40" xfId="26" applyNumberFormat="1" applyFont="1" applyBorder="1" applyAlignment="1">
      <alignment vertical="center"/>
    </xf>
    <xf numFmtId="181" fontId="4" fillId="0" borderId="37" xfId="26" applyNumberFormat="1" applyFont="1" applyBorder="1" applyAlignment="1">
      <alignment vertical="center"/>
    </xf>
    <xf numFmtId="182" fontId="4" fillId="0" borderId="37" xfId="35" applyNumberFormat="1" applyFont="1" applyBorder="1" applyAlignment="1">
      <alignment vertical="center"/>
    </xf>
    <xf numFmtId="6" fontId="4" fillId="0" borderId="39" xfId="7" applyNumberFormat="1" applyFont="1" applyBorder="1" applyAlignment="1">
      <alignment horizontal="right" vertical="center"/>
    </xf>
    <xf numFmtId="10" fontId="4" fillId="0" borderId="41" xfId="7" applyNumberFormat="1" applyFont="1" applyBorder="1" applyAlignment="1">
      <alignment horizontal="right" vertical="center"/>
    </xf>
    <xf numFmtId="0" fontId="11" fillId="4" borderId="35" xfId="18" applyFont="1" applyFill="1" applyBorder="1" applyAlignment="1">
      <alignment horizontal="center" vertical="center" wrapText="1"/>
    </xf>
    <xf numFmtId="0" fontId="1" fillId="0" borderId="0" xfId="34" applyNumberFormat="1" applyFont="1" applyBorder="1" applyAlignment="1">
      <alignment vertical="center"/>
    </xf>
    <xf numFmtId="0" fontId="0" fillId="0" borderId="42" xfId="0" applyBorder="1"/>
    <xf numFmtId="178" fontId="4" fillId="0" borderId="42" xfId="10" applyNumberFormat="1" applyFont="1" applyBorder="1" applyAlignment="1">
      <alignment horizontal="left" vertical="center"/>
    </xf>
    <xf numFmtId="38" fontId="4" fillId="0" borderId="42" xfId="26" applyFont="1" applyBorder="1" applyAlignment="1">
      <alignment vertical="center"/>
    </xf>
    <xf numFmtId="0" fontId="4" fillId="0" borderId="42" xfId="7" applyNumberFormat="1" applyFont="1" applyBorder="1" applyAlignment="1">
      <alignment vertical="center"/>
    </xf>
    <xf numFmtId="6" fontId="4" fillId="0" borderId="42" xfId="35" applyFont="1" applyBorder="1" applyAlignment="1">
      <alignment vertical="center"/>
    </xf>
    <xf numFmtId="0" fontId="4" fillId="0" borderId="42" xfId="35" applyNumberFormat="1" applyFont="1" applyBorder="1" applyAlignment="1">
      <alignment vertical="center"/>
    </xf>
    <xf numFmtId="0" fontId="4" fillId="0" borderId="42" xfId="10" applyFont="1" applyBorder="1"/>
  </cellXfs>
  <cellStyles count="40">
    <cellStyle name="パーセント 2" xfId="16" xr:uid="{00000000-0005-0000-0000-00003E000000}"/>
    <cellStyle name="パーセント 2 2" xfId="7" xr:uid="{00000000-0005-0000-0000-000014000000}"/>
    <cellStyle name="パーセント 3" xfId="6" xr:uid="{00000000-0005-0000-0000-00000F000000}"/>
    <cellStyle name="パーセント 4" xfId="17" xr:uid="{00000000-0005-0000-0000-00003F000000}"/>
    <cellStyle name="パーセント 4 2" xfId="12" xr:uid="{00000000-0005-0000-0000-00002F000000}"/>
    <cellStyle name="百分比" xfId="5" builtinId="5"/>
    <cellStyle name="標準 10" xfId="18" xr:uid="{00000000-0005-0000-0000-000040000000}"/>
    <cellStyle name="標準 11" xfId="19" xr:uid="{00000000-0005-0000-0000-000041000000}"/>
    <cellStyle name="標準 2" xfId="11" xr:uid="{00000000-0005-0000-0000-00002E000000}"/>
    <cellStyle name="標準 2 2" xfId="10" xr:uid="{00000000-0005-0000-0000-000027000000}"/>
    <cellStyle name="標準 3" xfId="3" xr:uid="{00000000-0005-0000-0000-000006000000}"/>
    <cellStyle name="標準 3 2" xfId="20" xr:uid="{00000000-0005-0000-0000-000042000000}"/>
    <cellStyle name="標準 3 3" xfId="15" xr:uid="{00000000-0005-0000-0000-00003D000000}"/>
    <cellStyle name="標準 4" xfId="13" xr:uid="{00000000-0005-0000-0000-000034000000}"/>
    <cellStyle name="標準 4 2" xfId="9" xr:uid="{00000000-0005-0000-0000-000020000000}"/>
    <cellStyle name="標準 5" xfId="14" xr:uid="{00000000-0005-0000-0000-000037000000}"/>
    <cellStyle name="標準 6" xfId="21" xr:uid="{00000000-0005-0000-0000-000043000000}"/>
    <cellStyle name="標準 7 2" xfId="22" xr:uid="{00000000-0005-0000-0000-000044000000}"/>
    <cellStyle name="標準 9" xfId="23" xr:uid="{00000000-0005-0000-0000-000045000000}"/>
    <cellStyle name="標準_20080205_レポート刷新原案 3" xfId="24" xr:uid="{00000000-0005-0000-0000-000046000000}"/>
    <cellStyle name="常规" xfId="0" builtinId="0"/>
    <cellStyle name="桁区切り 2" xfId="25" xr:uid="{00000000-0005-0000-0000-000047000000}"/>
    <cellStyle name="桁区切り 2 2" xfId="26" xr:uid="{00000000-0005-0000-0000-000048000000}"/>
    <cellStyle name="桁区切り 3" xfId="27" xr:uid="{00000000-0005-0000-0000-000049000000}"/>
    <cellStyle name="桁区切り 3 2" xfId="28" xr:uid="{00000000-0005-0000-0000-00004A000000}"/>
    <cellStyle name="桁区切り 4" xfId="29" xr:uid="{00000000-0005-0000-0000-00004B000000}"/>
    <cellStyle name="桁区切り 5" xfId="30" xr:uid="{00000000-0005-0000-0000-00004C000000}"/>
    <cellStyle name="桁区切り 5 2" xfId="8" xr:uid="{00000000-0005-0000-0000-000017000000}"/>
    <cellStyle name="桁区切り 7" xfId="31" xr:uid="{00000000-0005-0000-0000-00004D000000}"/>
    <cellStyle name="货币[0]" xfId="1" builtinId="7"/>
    <cellStyle name="千位分隔[0]" xfId="2" builtinId="6"/>
    <cellStyle name="通貨 2" xfId="32" xr:uid="{00000000-0005-0000-0000-00004E000000}"/>
    <cellStyle name="通貨 2 2" xfId="33" xr:uid="{00000000-0005-0000-0000-00004F000000}"/>
    <cellStyle name="通貨 2 2 2" xfId="34" xr:uid="{00000000-0005-0000-0000-000050000000}"/>
    <cellStyle name="通貨 2 3" xfId="35" xr:uid="{00000000-0005-0000-0000-000051000000}"/>
    <cellStyle name="通貨 3" xfId="36" xr:uid="{00000000-0005-0000-0000-000052000000}"/>
    <cellStyle name="通貨 3 2" xfId="37" xr:uid="{00000000-0005-0000-0000-000053000000}"/>
    <cellStyle name="通貨 4" xfId="4" xr:uid="{00000000-0005-0000-0000-000008000000}"/>
    <cellStyle name="通貨 5 2" xfId="38" xr:uid="{00000000-0005-0000-0000-000054000000}"/>
    <cellStyle name="通貨 6" xfId="39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r>
              <a:rPr lang="en-US" altLang="en-US" sz="1000">
                <a:latin typeface="Arial" pitchFamily="34" charset="0"/>
                <a:cs typeface="Arial" pitchFamily="34" charset="0"/>
              </a:rPr>
              <a:t>IMPs・CTR</a:t>
            </a:r>
          </a:p>
        </c:rich>
      </c:tx>
      <c:layout>
        <c:manualLayout>
          <c:xMode val="edge"/>
          <c:yMode val="edge"/>
          <c:x val="0.13032607766134488"/>
          <c:y val="6.4742750529677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33772684499197E-2"/>
          <c:y val="0.21726494522140599"/>
          <c:w val="0.75940035489200253"/>
          <c:h val="0.5392414615289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Mon!$D$10</c:f>
              <c:strCache>
                <c:ptCount val="1"/>
                <c:pt idx="0">
                  <c:v>COL1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[1]Mon!$B$13:$B$25</c:f>
              <c:strCache>
                <c:ptCount val="13"/>
                <c:pt idx="2">
                  <c:v>■前月との比較</c:v>
                </c:pt>
                <c:pt idx="4">
                  <c:v>前月との比較</c:v>
                </c:pt>
                <c:pt idx="5">
                  <c:v>①今月</c:v>
                </c:pt>
                <c:pt idx="6">
                  <c:v>②前月</c:v>
                </c:pt>
                <c:pt idx="7">
                  <c:v>増減 ： ①-②</c:v>
                </c:pt>
                <c:pt idx="8">
                  <c:v>増減率(%) ： ①÷②</c:v>
                </c:pt>
                <c:pt idx="11">
                  <c:v>■前年との比較</c:v>
                </c:pt>
              </c:strCache>
            </c:strRef>
          </c:cat>
          <c:val>
            <c:numRef>
              <c:f>Mon!$D$11:$D$23</c:f>
              <c:numCache>
                <c:formatCode>#,##0_);[Red]\(#,##0\)</c:formatCode>
                <c:ptCount val="13"/>
                <c:pt idx="0">
                  <c:v>1001</c:v>
                </c:pt>
                <c:pt idx="1">
                  <c:v>1002</c:v>
                </c:pt>
                <c:pt idx="2">
                  <c:v>1003</c:v>
                </c:pt>
                <c:pt idx="3">
                  <c:v>1004</c:v>
                </c:pt>
                <c:pt idx="4">
                  <c:v>1005</c:v>
                </c:pt>
                <c:pt idx="5">
                  <c:v>1006</c:v>
                </c:pt>
                <c:pt idx="6">
                  <c:v>1007</c:v>
                </c:pt>
                <c:pt idx="7">
                  <c:v>1008</c:v>
                </c:pt>
                <c:pt idx="8">
                  <c:v>1009</c:v>
                </c:pt>
                <c:pt idx="9">
                  <c:v>1010</c:v>
                </c:pt>
                <c:pt idx="10">
                  <c:v>1011</c:v>
                </c:pt>
                <c:pt idx="11">
                  <c:v>1012</c:v>
                </c:pt>
                <c:pt idx="12">
                  <c:v>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A-4813-B9B3-33DCCA31C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2304"/>
        <c:axId val="79642624"/>
      </c:barChart>
      <c:lineChart>
        <c:grouping val="standard"/>
        <c:varyColors val="0"/>
        <c:ser>
          <c:idx val="0"/>
          <c:order val="1"/>
          <c:tx>
            <c:v>CTR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[1]Mon!$B$13:$B$25</c:f>
              <c:strCache>
                <c:ptCount val="13"/>
                <c:pt idx="2">
                  <c:v>■前月との比較</c:v>
                </c:pt>
                <c:pt idx="4">
                  <c:v>前月との比較</c:v>
                </c:pt>
                <c:pt idx="5">
                  <c:v>①今月</c:v>
                </c:pt>
                <c:pt idx="6">
                  <c:v>②前月</c:v>
                </c:pt>
                <c:pt idx="7">
                  <c:v>増減 ： ①-②</c:v>
                </c:pt>
                <c:pt idx="8">
                  <c:v>増減率(%) ： ①÷②</c:v>
                </c:pt>
                <c:pt idx="11">
                  <c:v>■前年との比較</c:v>
                </c:pt>
              </c:strCache>
            </c:strRef>
          </c:cat>
          <c:val>
            <c:numRef>
              <c:f>Mon!$F$11:$F$23</c:f>
              <c:numCache>
                <c:formatCode>0.00%;\-0.00%</c:formatCode>
                <c:ptCount val="13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A-4813-B9B3-33DCCA31C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44160"/>
        <c:axId val="79645696"/>
      </c:lineChart>
      <c:catAx>
        <c:axId val="7936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lang="ja-JP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zh-CN"/>
          </a:p>
        </c:txPr>
        <c:crossAx val="7964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642624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362304"/>
        <c:crosses val="autoZero"/>
        <c:crossBetween val="between"/>
      </c:valAx>
      <c:catAx>
        <c:axId val="7964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9645696"/>
        <c:crosses val="autoZero"/>
        <c:auto val="0"/>
        <c:lblAlgn val="ctr"/>
        <c:lblOffset val="100"/>
        <c:noMultiLvlLbl val="0"/>
      </c:catAx>
      <c:valAx>
        <c:axId val="79645696"/>
        <c:scaling>
          <c:orientation val="minMax"/>
        </c:scaling>
        <c:delete val="0"/>
        <c:axPos val="r"/>
        <c:numFmt formatCode="0.00%;\-0.00%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644160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403666646932364"/>
          <c:y val="5.6225321232436322E-2"/>
          <c:w val="0.33834665403666886"/>
          <c:h val="9.6385963802717453E-2"/>
        </c:manualLayout>
      </c:layout>
      <c:overlay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lang="ja-JP" sz="9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zh-CN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r>
              <a:rPr lang="en-US" altLang="en-US" sz="1000">
                <a:latin typeface="Arial" pitchFamily="34" charset="0"/>
                <a:cs typeface="Arial" pitchFamily="34" charset="0"/>
              </a:rPr>
              <a:t>CVs・CPA</a:t>
            </a:r>
          </a:p>
        </c:rich>
      </c:tx>
      <c:layout>
        <c:manualLayout>
          <c:xMode val="edge"/>
          <c:yMode val="edge"/>
          <c:x val="0.12030101500470335"/>
          <c:y val="5.1100145815106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1901128173323E-2"/>
          <c:y val="0.19234475800117898"/>
          <c:w val="0.76130478703449955"/>
          <c:h val="0.562495957600548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Mon!$I$10</c:f>
              <c:strCache>
                <c:ptCount val="1"/>
                <c:pt idx="0">
                  <c:v>COL6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[1]Mon!$B$13:$B$25</c:f>
              <c:strCache>
                <c:ptCount val="13"/>
                <c:pt idx="2">
                  <c:v>■前月との比較</c:v>
                </c:pt>
                <c:pt idx="4">
                  <c:v>前月との比較</c:v>
                </c:pt>
                <c:pt idx="5">
                  <c:v>①今月</c:v>
                </c:pt>
                <c:pt idx="6">
                  <c:v>②前月</c:v>
                </c:pt>
                <c:pt idx="7">
                  <c:v>増減 ： ①-②</c:v>
                </c:pt>
                <c:pt idx="8">
                  <c:v>増減率(%) ： ①÷②</c:v>
                </c:pt>
                <c:pt idx="11">
                  <c:v>■前年との比較</c:v>
                </c:pt>
              </c:strCache>
            </c:strRef>
          </c:cat>
          <c:val>
            <c:numRef>
              <c:f>Mon!$I$11:$I$23</c:f>
              <c:numCache>
                <c:formatCode>"¥"#,##0_);[Red]\("¥"#,##0\)</c:formatCode>
                <c:ptCount val="13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  <c:pt idx="1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1-4498-A314-57C86222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55520"/>
        <c:axId val="82255872"/>
      </c:barChart>
      <c:lineChart>
        <c:grouping val="standard"/>
        <c:varyColors val="0"/>
        <c:ser>
          <c:idx val="0"/>
          <c:order val="1"/>
          <c:tx>
            <c:v>CPA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[1]Mon!$B$13:$B$25</c:f>
              <c:strCache>
                <c:ptCount val="13"/>
                <c:pt idx="2">
                  <c:v>■前月との比較</c:v>
                </c:pt>
                <c:pt idx="4">
                  <c:v>前月との比較</c:v>
                </c:pt>
                <c:pt idx="5">
                  <c:v>①今月</c:v>
                </c:pt>
                <c:pt idx="6">
                  <c:v>②前月</c:v>
                </c:pt>
                <c:pt idx="7">
                  <c:v>増減 ： ①-②</c:v>
                </c:pt>
                <c:pt idx="8">
                  <c:v>増減率(%) ： ①÷②</c:v>
                </c:pt>
                <c:pt idx="11">
                  <c:v>■前年との比較</c:v>
                </c:pt>
              </c:strCache>
            </c:strRef>
          </c:cat>
          <c:val>
            <c:numRef>
              <c:f>Mon!$K$11:$K$23</c:f>
              <c:numCache>
                <c:formatCode>0.00%;\-0.00%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1-4498-A314-57C86222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7408"/>
        <c:axId val="82258944"/>
      </c:lineChart>
      <c:catAx>
        <c:axId val="7975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lang="ja-JP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zh-CN"/>
          </a:p>
        </c:txPr>
        <c:crossAx val="8225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2255872"/>
        <c:scaling>
          <c:orientation val="minMax"/>
        </c:scaling>
        <c:delete val="0"/>
        <c:axPos val="l"/>
        <c:numFmt formatCode="&quot;¥&quot;#,##0_);[Red]\(&quot;¥&quot;#,##0\)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755520"/>
        <c:crosses val="autoZero"/>
        <c:crossBetween val="between"/>
      </c:valAx>
      <c:catAx>
        <c:axId val="8225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258944"/>
        <c:crosses val="autoZero"/>
        <c:auto val="0"/>
        <c:lblAlgn val="ctr"/>
        <c:lblOffset val="100"/>
        <c:noMultiLvlLbl val="0"/>
      </c:catAx>
      <c:valAx>
        <c:axId val="82258944"/>
        <c:scaling>
          <c:orientation val="minMax"/>
        </c:scaling>
        <c:delete val="0"/>
        <c:axPos val="r"/>
        <c:numFmt formatCode="0.00%;\-0.00%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2257408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98654115603244"/>
          <c:y val="5.4166695829688763E-2"/>
          <c:w val="0.33834665403666936"/>
          <c:h val="8.7500262467191725E-2"/>
        </c:manualLayout>
      </c:layout>
      <c:overlay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lang="ja-JP" sz="9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12700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zh-CN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257175</xdr:colOff>
      <xdr:row>9</xdr:row>
      <xdr:rowOff>190500</xdr:rowOff>
    </xdr:from>
    <xdr:to>
      <xdr:col>20</xdr:col>
      <xdr:colOff>385677</xdr:colOff>
      <xdr:row>21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CA1C21-6275-49C7-9BA9-DBCA54AA1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323850</xdr:colOff>
      <xdr:row>27</xdr:row>
      <xdr:rowOff>66675</xdr:rowOff>
    </xdr:from>
    <xdr:to>
      <xdr:col>20</xdr:col>
      <xdr:colOff>452352</xdr:colOff>
      <xdr:row>37</xdr:row>
      <xdr:rowOff>125147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D8B35B-D549-4166-A427-02973E38B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work\2022\20220209\26789_1588\26789_1588\report_26789_1588_ezRepo_output.xlsx" TargetMode="External"/><Relationship Id="rId1" Type="http://schemas.openxmlformats.org/officeDocument/2006/relationships/externalLinkPath" Target="file:///C:\work\2022\20220209\26789_1588\26789_1588\report_26789_1588_ezRepo_out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Mon"/>
      <sheetName val="Mon【PC】"/>
      <sheetName val="Mon【SP】"/>
      <sheetName val="Week"/>
      <sheetName val="Day"/>
      <sheetName val="Kw"/>
      <sheetName val="Kw【PC】"/>
      <sheetName val="Kw【SP】"/>
    </sheetNames>
    <sheetDataSet>
      <sheetData sheetId="0" refreshError="1"/>
      <sheetData sheetId="1">
        <row r="12">
          <cell r="D12" t="str">
            <v>IMPs</v>
          </cell>
        </row>
        <row r="15">
          <cell r="B15" t="str">
            <v>■前月との比較</v>
          </cell>
        </row>
        <row r="17">
          <cell r="B17" t="str">
            <v>前月との比較</v>
          </cell>
        </row>
        <row r="18">
          <cell r="B18" t="str">
            <v>①今月</v>
          </cell>
        </row>
        <row r="19">
          <cell r="B19" t="str">
            <v>②前月</v>
          </cell>
        </row>
        <row r="20">
          <cell r="B20" t="str">
            <v>増減 ： ①-②</v>
          </cell>
        </row>
        <row r="21">
          <cell r="B21" t="str">
            <v>増減率(%) ： ①÷②</v>
          </cell>
        </row>
        <row r="24">
          <cell r="B24" t="str">
            <v>■前年との比較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W46"/>
  <sheetViews>
    <sheetView showGridLines="0" tabSelected="1" zoomScale="85" zoomScaleNormal="85" workbookViewId="0">
      <selection activeCell="Z18" sqref="Z18"/>
    </sheetView>
  </sheetViews>
  <sheetFormatPr defaultColWidth="9.33203125" defaultRowHeight="12"/>
  <cols>
    <col min="1" max="1" width="2.83203125" style="1" customWidth="1"/>
    <col min="2" max="2" width="14.33203125" style="2" customWidth="1"/>
    <col min="3" max="3" width="11.33203125" style="3" customWidth="1"/>
    <col min="4" max="4" width="15.83203125" style="3" customWidth="1"/>
    <col min="5" max="5" width="12.83203125" style="3" customWidth="1"/>
    <col min="6" max="6" width="12.83203125" style="4" customWidth="1"/>
    <col min="7" max="7" width="12.83203125" style="3" customWidth="1"/>
    <col min="8" max="9" width="15.83203125" style="3" customWidth="1"/>
    <col min="10" max="11" width="12.83203125" style="3" customWidth="1"/>
    <col min="12" max="13" width="12.83203125" style="5" customWidth="1"/>
    <col min="14" max="16384" width="9.33203125" style="1"/>
  </cols>
  <sheetData>
    <row r="1" spans="1:23" ht="6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32.25" customHeight="1">
      <c r="A2"/>
      <c r="B2"/>
      <c r="C2"/>
      <c r="D2" s="8" t="s">
        <v>10</v>
      </c>
      <c r="E2"/>
      <c r="F2" s="9"/>
      <c r="G2" s="8"/>
      <c r="H2"/>
      <c r="I2"/>
      <c r="J2" s="56"/>
      <c r="K2"/>
      <c r="L2" s="3"/>
      <c r="M2" s="3"/>
      <c r="N2" s="3"/>
      <c r="O2" s="3"/>
      <c r="P2" s="3"/>
      <c r="Q2" s="3"/>
      <c r="R2" s="3"/>
      <c r="S2" s="3"/>
      <c r="T2" s="3"/>
      <c r="U2"/>
      <c r="V2"/>
      <c r="W2"/>
    </row>
    <row r="3" spans="1:23" ht="3.75" customHeight="1">
      <c r="A3" s="81"/>
      <c r="B3" s="81"/>
      <c r="C3" s="82"/>
      <c r="D3" s="82"/>
      <c r="E3" s="82"/>
      <c r="F3" s="82"/>
      <c r="G3" s="83"/>
      <c r="H3" s="82"/>
      <c r="I3" s="82"/>
      <c r="J3" s="84"/>
      <c r="K3" s="85"/>
      <c r="L3" s="84"/>
      <c r="M3" s="84"/>
      <c r="N3" s="84"/>
      <c r="O3" s="84"/>
      <c r="P3" s="84"/>
      <c r="Q3" s="84"/>
      <c r="R3" s="84"/>
      <c r="S3" s="84"/>
      <c r="T3" s="84"/>
      <c r="U3" s="84"/>
      <c r="V3"/>
      <c r="W3"/>
    </row>
    <row r="4" spans="1:23" ht="4.5" customHeight="1">
      <c r="B4" s="1"/>
      <c r="C4" s="8"/>
      <c r="D4" s="8"/>
      <c r="E4" s="8"/>
      <c r="F4" s="8"/>
      <c r="G4" s="86"/>
      <c r="H4" s="8"/>
      <c r="I4" s="8"/>
      <c r="K4" s="87"/>
      <c r="L4" s="3"/>
      <c r="M4" s="3"/>
      <c r="N4" s="3"/>
      <c r="O4" s="3"/>
      <c r="P4" s="3"/>
      <c r="Q4" s="3"/>
      <c r="R4" s="3"/>
      <c r="S4" s="3"/>
      <c r="T4" s="3"/>
      <c r="U4" s="3"/>
      <c r="V4"/>
      <c r="W4"/>
    </row>
    <row r="5" spans="1:23" ht="15.75" customHeight="1">
      <c r="A5" s="88"/>
      <c r="B5" s="89"/>
      <c r="C5" s="89"/>
      <c r="D5" s="89"/>
      <c r="E5" s="89"/>
      <c r="F5" s="90"/>
      <c r="G5" s="88"/>
      <c r="H5" s="88"/>
      <c r="I5" s="88"/>
      <c r="J5" s="88"/>
      <c r="K5" s="91"/>
      <c r="L5" s="90"/>
      <c r="M5" s="90"/>
      <c r="N5" s="90"/>
      <c r="O5" s="90"/>
      <c r="P5" s="90"/>
      <c r="Q5" s="90"/>
      <c r="R5" s="90"/>
      <c r="S5" s="92"/>
      <c r="T5" s="92"/>
      <c r="U5" s="93" t="str">
        <f>SUBSTITUTE(CONCATENATE("作成日： ","2021-08-24"),"-","/")</f>
        <v>作成日： 2021/08/24</v>
      </c>
      <c r="V5"/>
      <c r="W5"/>
    </row>
    <row r="6" spans="1:23" ht="10.5" customHeight="1">
      <c r="A6"/>
      <c r="B6" s="6"/>
      <c r="C6" s="1"/>
      <c r="D6" s="1"/>
      <c r="E6" s="1"/>
      <c r="F6" s="3"/>
      <c r="G6"/>
      <c r="H6"/>
      <c r="I6"/>
      <c r="J6"/>
      <c r="K6" s="4"/>
      <c r="L6" s="3"/>
      <c r="M6" s="3"/>
      <c r="N6"/>
      <c r="O6"/>
      <c r="P6"/>
      <c r="Q6"/>
      <c r="R6"/>
      <c r="S6"/>
      <c r="T6"/>
      <c r="U6"/>
      <c r="V6"/>
      <c r="W6"/>
    </row>
    <row r="7" spans="1:23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 customHeight="1">
      <c r="A8" s="10"/>
      <c r="B8" s="104" t="s">
        <v>21</v>
      </c>
      <c r="C8"/>
      <c r="D8"/>
      <c r="E8"/>
      <c r="F8" s="7" t="s">
        <v>0</v>
      </c>
      <c r="G8"/>
      <c r="H8"/>
      <c r="I8"/>
      <c r="J8"/>
      <c r="K8"/>
      <c r="L8" s="3"/>
      <c r="M8" s="3"/>
      <c r="N8"/>
      <c r="O8"/>
      <c r="P8"/>
      <c r="Q8"/>
      <c r="R8"/>
      <c r="S8"/>
      <c r="T8"/>
      <c r="U8"/>
      <c r="V8"/>
      <c r="W8"/>
    </row>
    <row r="9" spans="1:23" ht="14.85" customHeight="1">
      <c r="A9"/>
      <c r="B9" s="11"/>
      <c r="C9"/>
      <c r="D9"/>
      <c r="E9"/>
      <c r="F9"/>
      <c r="G9"/>
      <c r="H9"/>
      <c r="I9"/>
      <c r="J9"/>
      <c r="K9"/>
      <c r="L9" s="3"/>
      <c r="M9" s="3"/>
      <c r="N9"/>
      <c r="O9"/>
      <c r="P9"/>
      <c r="Q9"/>
      <c r="R9"/>
      <c r="S9"/>
      <c r="T9"/>
      <c r="U9"/>
      <c r="V9"/>
      <c r="W9"/>
    </row>
    <row r="10" spans="1:23" ht="30" customHeight="1">
      <c r="A10" s="12"/>
      <c r="B10" s="94" t="s">
        <v>1</v>
      </c>
      <c r="C10" s="95"/>
      <c r="D10" s="103" t="s">
        <v>11</v>
      </c>
      <c r="E10" s="103" t="s">
        <v>12</v>
      </c>
      <c r="F10" s="103" t="s">
        <v>13</v>
      </c>
      <c r="G10" s="103" t="s">
        <v>14</v>
      </c>
      <c r="H10" s="103" t="s">
        <v>15</v>
      </c>
      <c r="I10" s="103" t="s">
        <v>16</v>
      </c>
      <c r="J10" s="103" t="s">
        <v>17</v>
      </c>
      <c r="K10" s="103" t="s">
        <v>18</v>
      </c>
      <c r="L10" s="103" t="s">
        <v>19</v>
      </c>
      <c r="M10" s="96" t="s">
        <v>20</v>
      </c>
      <c r="N10"/>
      <c r="O10"/>
      <c r="P10"/>
      <c r="Q10"/>
      <c r="R10"/>
      <c r="S10"/>
      <c r="T10"/>
      <c r="U10"/>
      <c r="V10"/>
      <c r="W10"/>
    </row>
    <row r="11" spans="1:23" ht="14.25" customHeight="1">
      <c r="A11" s="13"/>
      <c r="B11" s="14">
        <v>44044</v>
      </c>
      <c r="C11" s="15"/>
      <c r="D11" s="97">
        <v>1001</v>
      </c>
      <c r="E11" s="97">
        <v>10001</v>
      </c>
      <c r="F11" s="98">
        <v>0.12</v>
      </c>
      <c r="G11" s="99">
        <v>1</v>
      </c>
      <c r="H11" s="99">
        <v>10000</v>
      </c>
      <c r="I11" s="99">
        <v>20000</v>
      </c>
      <c r="J11" s="100">
        <v>97</v>
      </c>
      <c r="K11" s="101">
        <v>0.1</v>
      </c>
      <c r="L11" s="102">
        <v>900</v>
      </c>
      <c r="M11" s="58">
        <f t="shared" ref="M11:M23" si="0">IF(D11&lt;&gt;0,J11/D11,0)</f>
        <v>9.6903096903096897E-2</v>
      </c>
      <c r="N11"/>
      <c r="O11"/>
      <c r="P11"/>
      <c r="Q11"/>
      <c r="R11"/>
      <c r="S11"/>
      <c r="T11"/>
      <c r="U11"/>
      <c r="V11"/>
      <c r="W11"/>
    </row>
    <row r="12" spans="1:23" ht="14.25" customHeight="1">
      <c r="A12" s="13"/>
      <c r="B12" s="14">
        <v>44075</v>
      </c>
      <c r="C12" s="15"/>
      <c r="D12" s="16">
        <v>1002</v>
      </c>
      <c r="E12" s="16">
        <v>10004</v>
      </c>
      <c r="F12" s="98">
        <v>0.12</v>
      </c>
      <c r="G12" s="99">
        <v>1</v>
      </c>
      <c r="H12" s="99">
        <v>10000</v>
      </c>
      <c r="I12" s="99">
        <v>20000</v>
      </c>
      <c r="J12" s="57">
        <v>91</v>
      </c>
      <c r="K12" s="101">
        <v>0.1</v>
      </c>
      <c r="L12" s="102">
        <v>900</v>
      </c>
      <c r="M12" s="58">
        <f t="shared" si="0"/>
        <v>9.0818363273453093E-2</v>
      </c>
      <c r="N12"/>
      <c r="O12"/>
      <c r="P12"/>
      <c r="Q12"/>
      <c r="R12"/>
      <c r="S12"/>
      <c r="T12"/>
      <c r="U12"/>
      <c r="V12"/>
      <c r="W12"/>
    </row>
    <row r="13" spans="1:23" ht="14.25" customHeight="1">
      <c r="A13" s="13"/>
      <c r="B13" s="14">
        <v>44105</v>
      </c>
      <c r="C13" s="15"/>
      <c r="D13" s="16">
        <v>1003</v>
      </c>
      <c r="E13" s="16">
        <v>12569</v>
      </c>
      <c r="F13" s="98">
        <v>0.12</v>
      </c>
      <c r="G13" s="99">
        <v>1</v>
      </c>
      <c r="H13" s="99">
        <v>10000</v>
      </c>
      <c r="I13" s="99">
        <v>20000</v>
      </c>
      <c r="J13" s="57">
        <v>71</v>
      </c>
      <c r="K13" s="101">
        <v>0.1</v>
      </c>
      <c r="L13" s="102">
        <v>900</v>
      </c>
      <c r="M13" s="58">
        <f t="shared" si="0"/>
        <v>7.0787637088733799E-2</v>
      </c>
      <c r="N13"/>
      <c r="O13"/>
      <c r="P13"/>
      <c r="Q13"/>
      <c r="R13"/>
      <c r="S13"/>
      <c r="T13"/>
      <c r="U13"/>
      <c r="V13"/>
      <c r="W13"/>
    </row>
    <row r="14" spans="1:23" ht="14.25" customHeight="1">
      <c r="A14" s="13"/>
      <c r="B14" s="14">
        <v>44136</v>
      </c>
      <c r="C14" s="15"/>
      <c r="D14" s="16">
        <v>1004</v>
      </c>
      <c r="E14" s="16">
        <v>12008</v>
      </c>
      <c r="F14" s="98">
        <v>0.12</v>
      </c>
      <c r="G14" s="99">
        <v>1</v>
      </c>
      <c r="H14" s="99">
        <v>10000</v>
      </c>
      <c r="I14" s="99">
        <v>20000</v>
      </c>
      <c r="J14" s="57">
        <v>79</v>
      </c>
      <c r="K14" s="101">
        <v>0.1</v>
      </c>
      <c r="L14" s="102">
        <v>900</v>
      </c>
      <c r="M14" s="58">
        <f t="shared" si="0"/>
        <v>7.8685258964143426E-2</v>
      </c>
      <c r="N14"/>
      <c r="O14"/>
      <c r="P14"/>
      <c r="Q14"/>
      <c r="R14"/>
      <c r="S14"/>
      <c r="T14"/>
      <c r="U14"/>
      <c r="V14"/>
      <c r="W14"/>
    </row>
    <row r="15" spans="1:23" ht="14.25" customHeight="1">
      <c r="A15" s="13"/>
      <c r="B15" s="14">
        <v>44166</v>
      </c>
      <c r="C15" s="15"/>
      <c r="D15" s="16">
        <v>1005</v>
      </c>
      <c r="E15" s="16">
        <v>20001</v>
      </c>
      <c r="F15" s="98">
        <v>0.12</v>
      </c>
      <c r="G15" s="99">
        <v>1</v>
      </c>
      <c r="H15" s="99">
        <v>10000</v>
      </c>
      <c r="I15" s="99">
        <v>20000</v>
      </c>
      <c r="J15" s="57">
        <v>90</v>
      </c>
      <c r="K15" s="101">
        <v>0.1</v>
      </c>
      <c r="L15" s="102">
        <v>900</v>
      </c>
      <c r="M15" s="58">
        <f t="shared" si="0"/>
        <v>8.9552238805970144E-2</v>
      </c>
      <c r="N15"/>
      <c r="O15"/>
      <c r="P15"/>
      <c r="Q15"/>
      <c r="R15"/>
      <c r="S15"/>
      <c r="T15"/>
      <c r="U15"/>
      <c r="V15"/>
      <c r="W15"/>
    </row>
    <row r="16" spans="1:23" ht="14.25" customHeight="1">
      <c r="A16" s="13"/>
      <c r="B16" s="14">
        <v>44197</v>
      </c>
      <c r="C16" s="15"/>
      <c r="D16" s="16">
        <v>1006</v>
      </c>
      <c r="E16" s="16">
        <v>30001</v>
      </c>
      <c r="F16" s="98">
        <v>0.12</v>
      </c>
      <c r="G16" s="99">
        <v>1</v>
      </c>
      <c r="H16" s="99">
        <v>10000</v>
      </c>
      <c r="I16" s="99">
        <v>20000</v>
      </c>
      <c r="J16" s="57">
        <v>86</v>
      </c>
      <c r="K16" s="101">
        <v>0.1</v>
      </c>
      <c r="L16" s="102">
        <v>900</v>
      </c>
      <c r="M16" s="58">
        <f t="shared" si="0"/>
        <v>8.5487077534791248E-2</v>
      </c>
      <c r="N16"/>
      <c r="O16"/>
      <c r="P16"/>
      <c r="Q16"/>
      <c r="R16"/>
      <c r="S16"/>
      <c r="T16"/>
      <c r="U16"/>
      <c r="V16"/>
      <c r="W16"/>
    </row>
    <row r="17" spans="1:23" ht="14.25" customHeight="1">
      <c r="A17" s="13"/>
      <c r="B17" s="14">
        <v>44228</v>
      </c>
      <c r="C17" s="15"/>
      <c r="D17" s="16">
        <v>1007</v>
      </c>
      <c r="E17" s="16">
        <v>20004</v>
      </c>
      <c r="F17" s="98">
        <v>0.12</v>
      </c>
      <c r="G17" s="99">
        <v>1</v>
      </c>
      <c r="H17" s="99">
        <v>10000</v>
      </c>
      <c r="I17" s="99">
        <v>20000</v>
      </c>
      <c r="J17" s="57">
        <v>59</v>
      </c>
      <c r="K17" s="101">
        <v>0.1</v>
      </c>
      <c r="L17" s="102">
        <v>900</v>
      </c>
      <c r="M17" s="58">
        <f t="shared" si="0"/>
        <v>5.8589870903674283E-2</v>
      </c>
      <c r="N17"/>
      <c r="O17"/>
      <c r="P17"/>
      <c r="Q17"/>
      <c r="R17"/>
      <c r="S17"/>
      <c r="T17"/>
      <c r="U17"/>
      <c r="V17"/>
      <c r="W17"/>
    </row>
    <row r="18" spans="1:23" ht="14.25" customHeight="1">
      <c r="A18" s="13"/>
      <c r="B18" s="14">
        <v>44256</v>
      </c>
      <c r="C18" s="15"/>
      <c r="D18" s="16">
        <v>1008</v>
      </c>
      <c r="E18" s="16">
        <v>40005</v>
      </c>
      <c r="F18" s="98">
        <v>0.12</v>
      </c>
      <c r="G18" s="99">
        <v>1</v>
      </c>
      <c r="H18" s="99">
        <v>10000</v>
      </c>
      <c r="I18" s="99">
        <v>20000</v>
      </c>
      <c r="J18" s="57">
        <v>89</v>
      </c>
      <c r="K18" s="101">
        <v>0.1</v>
      </c>
      <c r="L18" s="102">
        <v>900</v>
      </c>
      <c r="M18" s="58">
        <f t="shared" si="0"/>
        <v>8.8293650793650799E-2</v>
      </c>
      <c r="N18"/>
      <c r="O18"/>
      <c r="P18"/>
      <c r="Q18"/>
      <c r="R18"/>
      <c r="S18"/>
      <c r="T18"/>
      <c r="U18"/>
      <c r="V18"/>
      <c r="W18"/>
    </row>
    <row r="19" spans="1:23" ht="14.25" customHeight="1">
      <c r="A19" s="13"/>
      <c r="B19" s="14">
        <v>44287</v>
      </c>
      <c r="C19" s="15"/>
      <c r="D19" s="16">
        <v>1009</v>
      </c>
      <c r="E19" s="16">
        <v>2005</v>
      </c>
      <c r="F19" s="98">
        <v>0.12</v>
      </c>
      <c r="G19" s="99">
        <v>1</v>
      </c>
      <c r="H19" s="99">
        <v>10000</v>
      </c>
      <c r="I19" s="99">
        <v>20000</v>
      </c>
      <c r="J19" s="57">
        <v>48</v>
      </c>
      <c r="K19" s="101">
        <v>0.1</v>
      </c>
      <c r="L19" s="102">
        <v>900</v>
      </c>
      <c r="M19" s="58">
        <f t="shared" si="0"/>
        <v>4.7571853320118929E-2</v>
      </c>
      <c r="N19"/>
      <c r="O19"/>
      <c r="P19"/>
      <c r="Q19"/>
      <c r="R19"/>
      <c r="S19"/>
      <c r="T19"/>
      <c r="U19"/>
      <c r="V19"/>
      <c r="W19"/>
    </row>
    <row r="20" spans="1:23" ht="14.25" customHeight="1">
      <c r="A20" s="13"/>
      <c r="B20" s="14">
        <v>44317</v>
      </c>
      <c r="C20" s="15"/>
      <c r="D20" s="16">
        <v>1010</v>
      </c>
      <c r="E20" s="16">
        <v>3006</v>
      </c>
      <c r="F20" s="98">
        <v>0.12</v>
      </c>
      <c r="G20" s="99">
        <v>1</v>
      </c>
      <c r="H20" s="99">
        <v>10000</v>
      </c>
      <c r="I20" s="99">
        <v>20000</v>
      </c>
      <c r="J20" s="57">
        <v>72</v>
      </c>
      <c r="K20" s="101">
        <v>0.1</v>
      </c>
      <c r="L20" s="102">
        <v>900</v>
      </c>
      <c r="M20" s="58">
        <f t="shared" si="0"/>
        <v>7.1287128712871281E-2</v>
      </c>
      <c r="N20"/>
      <c r="O20"/>
      <c r="P20"/>
      <c r="Q20"/>
      <c r="R20"/>
      <c r="S20"/>
      <c r="T20"/>
      <c r="U20"/>
      <c r="V20"/>
      <c r="W20"/>
    </row>
    <row r="21" spans="1:23" ht="14.25" customHeight="1">
      <c r="A21" s="13"/>
      <c r="B21" s="14">
        <v>44348</v>
      </c>
      <c r="C21" s="15"/>
      <c r="D21" s="16">
        <v>1011</v>
      </c>
      <c r="E21" s="16">
        <v>2004</v>
      </c>
      <c r="F21" s="98">
        <v>0.12</v>
      </c>
      <c r="G21" s="99">
        <v>1</v>
      </c>
      <c r="H21" s="99">
        <v>10000</v>
      </c>
      <c r="I21" s="99">
        <v>20000</v>
      </c>
      <c r="J21" s="57">
        <v>51</v>
      </c>
      <c r="K21" s="101">
        <v>0.1</v>
      </c>
      <c r="L21" s="102">
        <v>900</v>
      </c>
      <c r="M21" s="58">
        <f t="shared" si="0"/>
        <v>5.0445103857566766E-2</v>
      </c>
      <c r="N21"/>
      <c r="O21"/>
      <c r="P21"/>
      <c r="Q21"/>
      <c r="R21"/>
      <c r="S21"/>
      <c r="T21"/>
      <c r="U21"/>
      <c r="V21"/>
      <c r="W21"/>
    </row>
    <row r="22" spans="1:23" ht="14.25" customHeight="1">
      <c r="A22" s="13"/>
      <c r="B22" s="14">
        <v>44378</v>
      </c>
      <c r="C22" s="15"/>
      <c r="D22" s="16">
        <v>1012</v>
      </c>
      <c r="E22" s="16">
        <v>5001</v>
      </c>
      <c r="F22" s="98">
        <v>0.12</v>
      </c>
      <c r="G22" s="99">
        <v>1</v>
      </c>
      <c r="H22" s="99">
        <v>10000</v>
      </c>
      <c r="I22" s="99">
        <v>20000</v>
      </c>
      <c r="J22" s="57">
        <v>71</v>
      </c>
      <c r="K22" s="101">
        <v>0.1</v>
      </c>
      <c r="L22" s="102">
        <v>900</v>
      </c>
      <c r="M22" s="58">
        <f t="shared" si="0"/>
        <v>7.0158102766798416E-2</v>
      </c>
      <c r="N22"/>
      <c r="O22"/>
      <c r="P22"/>
      <c r="Q22"/>
      <c r="R22"/>
      <c r="S22"/>
      <c r="T22"/>
      <c r="U22"/>
      <c r="V22"/>
      <c r="W22"/>
    </row>
    <row r="23" spans="1:23" ht="14.25" customHeight="1">
      <c r="A23" s="13"/>
      <c r="B23" s="14">
        <v>44409</v>
      </c>
      <c r="C23" s="15"/>
      <c r="D23" s="16">
        <v>1013</v>
      </c>
      <c r="E23" s="16">
        <v>2003</v>
      </c>
      <c r="F23" s="98">
        <v>0.12</v>
      </c>
      <c r="G23" s="99">
        <v>1</v>
      </c>
      <c r="H23" s="99">
        <v>10000</v>
      </c>
      <c r="I23" s="99">
        <v>20000</v>
      </c>
      <c r="J23" s="57">
        <v>55</v>
      </c>
      <c r="K23" s="101">
        <v>0.1</v>
      </c>
      <c r="L23" s="102">
        <v>900</v>
      </c>
      <c r="M23" s="58">
        <f t="shared" si="0"/>
        <v>5.4294175715695954E-2</v>
      </c>
      <c r="N23"/>
      <c r="O23"/>
      <c r="P23"/>
      <c r="Q23"/>
      <c r="R23"/>
      <c r="S23"/>
      <c r="T23"/>
      <c r="U23"/>
      <c r="V23"/>
      <c r="W23"/>
    </row>
    <row r="24" spans="1:23" ht="12" customHeight="1">
      <c r="A24"/>
      <c r="B24" s="17"/>
      <c r="C24" s="18"/>
      <c r="D24" s="19"/>
      <c r="E24" s="19"/>
      <c r="F24" s="20"/>
      <c r="G24" s="21"/>
      <c r="H24" s="21"/>
      <c r="I24" s="21"/>
      <c r="J24" s="59"/>
      <c r="K24" s="60"/>
      <c r="L24" s="61"/>
      <c r="M24" s="62"/>
      <c r="N24"/>
      <c r="O24"/>
      <c r="P24"/>
      <c r="Q24"/>
      <c r="R24"/>
      <c r="S24"/>
      <c r="T24"/>
      <c r="U24"/>
      <c r="V24"/>
      <c r="W24"/>
    </row>
    <row r="25" spans="1:23" ht="12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2" customHeight="1">
      <c r="A26"/>
      <c r="B26" s="105" t="s">
        <v>22</v>
      </c>
      <c r="C26" s="22"/>
      <c r="D26" s="23"/>
      <c r="E26" s="23"/>
      <c r="F26" s="24"/>
      <c r="G26" s="25"/>
      <c r="H26" s="25"/>
      <c r="I26" s="25"/>
      <c r="J26" s="63"/>
      <c r="K26" s="64"/>
      <c r="L26" s="64"/>
      <c r="M26" s="64"/>
      <c r="N26"/>
      <c r="O26"/>
      <c r="P26"/>
      <c r="Q26"/>
      <c r="R26"/>
      <c r="S26"/>
      <c r="T26"/>
      <c r="U26"/>
      <c r="V26"/>
      <c r="W26"/>
    </row>
    <row r="27" spans="1:23" ht="12" customHeight="1">
      <c r="A27"/>
      <c r="B27"/>
      <c r="C27"/>
      <c r="D27" s="23"/>
      <c r="E27" s="23"/>
      <c r="F27" s="24"/>
      <c r="G27" s="25"/>
      <c r="H27" s="25"/>
      <c r="I27" s="25"/>
      <c r="J27" s="63"/>
      <c r="K27" s="64"/>
      <c r="L27" s="64"/>
      <c r="M27" s="64"/>
      <c r="N27"/>
      <c r="O27"/>
      <c r="P27"/>
      <c r="Q27"/>
      <c r="R27"/>
      <c r="S27"/>
      <c r="T27"/>
      <c r="U27"/>
      <c r="V27"/>
      <c r="W27"/>
    </row>
    <row r="28" spans="1:23" ht="30" customHeight="1">
      <c r="A28"/>
      <c r="B28" s="106" t="s">
        <v>2</v>
      </c>
      <c r="C28" s="108"/>
      <c r="D28" s="114" t="s">
        <v>11</v>
      </c>
      <c r="E28" s="114" t="s">
        <v>12</v>
      </c>
      <c r="F28" s="114" t="s">
        <v>13</v>
      </c>
      <c r="G28" s="114" t="s">
        <v>14</v>
      </c>
      <c r="H28" s="114" t="s">
        <v>15</v>
      </c>
      <c r="I28" s="114" t="s">
        <v>16</v>
      </c>
      <c r="J28" s="114" t="s">
        <v>17</v>
      </c>
      <c r="K28" s="114" t="s">
        <v>18</v>
      </c>
      <c r="L28" s="114" t="s">
        <v>24</v>
      </c>
      <c r="M28" s="114" t="s">
        <v>20</v>
      </c>
      <c r="N28"/>
      <c r="O28"/>
      <c r="P28"/>
      <c r="Q28"/>
      <c r="R28"/>
      <c r="S28"/>
      <c r="T28"/>
      <c r="U28"/>
      <c r="V28"/>
      <c r="W28"/>
    </row>
    <row r="29" spans="1:23" ht="14.25" customHeight="1">
      <c r="A29"/>
      <c r="B29" s="26" t="s">
        <v>3</v>
      </c>
      <c r="C29" s="27">
        <f>B18</f>
        <v>44256</v>
      </c>
      <c r="D29" s="109">
        <f t="shared" ref="D29:M29" si="1">D18</f>
        <v>1008</v>
      </c>
      <c r="E29" s="110">
        <f t="shared" si="1"/>
        <v>40005</v>
      </c>
      <c r="F29" s="98">
        <f t="shared" si="1"/>
        <v>0.12</v>
      </c>
      <c r="G29" s="111">
        <f t="shared" si="1"/>
        <v>1</v>
      </c>
      <c r="H29" s="111">
        <f t="shared" si="1"/>
        <v>10000</v>
      </c>
      <c r="I29" s="111">
        <f t="shared" si="1"/>
        <v>20000</v>
      </c>
      <c r="J29" s="100">
        <f t="shared" si="1"/>
        <v>89</v>
      </c>
      <c r="K29" s="101">
        <f t="shared" si="1"/>
        <v>0.1</v>
      </c>
      <c r="L29" s="112">
        <f t="shared" si="1"/>
        <v>900</v>
      </c>
      <c r="M29" s="113">
        <f t="shared" si="1"/>
        <v>8.8293650793650799E-2</v>
      </c>
      <c r="N29"/>
      <c r="O29"/>
      <c r="P29"/>
      <c r="Q29"/>
      <c r="R29"/>
      <c r="S29"/>
      <c r="T29"/>
      <c r="U29"/>
      <c r="V29"/>
      <c r="W29"/>
    </row>
    <row r="30" spans="1:23" ht="14.25" customHeight="1">
      <c r="A30"/>
      <c r="B30" s="32" t="s">
        <v>4</v>
      </c>
      <c r="C30" s="33">
        <f>B17</f>
        <v>44228</v>
      </c>
      <c r="D30" s="34">
        <f t="shared" ref="D30:M30" si="2">D17</f>
        <v>1007</v>
      </c>
      <c r="E30" s="35">
        <f t="shared" si="2"/>
        <v>20004</v>
      </c>
      <c r="F30" s="36">
        <f t="shared" si="2"/>
        <v>0.12</v>
      </c>
      <c r="G30" s="37">
        <f t="shared" si="2"/>
        <v>1</v>
      </c>
      <c r="H30" s="37">
        <f t="shared" si="2"/>
        <v>10000</v>
      </c>
      <c r="I30" s="37">
        <f t="shared" si="2"/>
        <v>20000</v>
      </c>
      <c r="J30" s="69">
        <f t="shared" si="2"/>
        <v>59</v>
      </c>
      <c r="K30" s="70">
        <f t="shared" si="2"/>
        <v>0.1</v>
      </c>
      <c r="L30" s="71">
        <f t="shared" si="2"/>
        <v>900</v>
      </c>
      <c r="M30" s="72">
        <f t="shared" si="2"/>
        <v>5.8589870903674283E-2</v>
      </c>
      <c r="N30"/>
      <c r="O30"/>
      <c r="P30"/>
      <c r="Q30"/>
      <c r="R30"/>
      <c r="S30"/>
      <c r="T30"/>
      <c r="U30"/>
      <c r="V30"/>
      <c r="W30"/>
    </row>
    <row r="31" spans="1:23" ht="14.25" customHeight="1">
      <c r="A31"/>
      <c r="B31" s="38" t="s">
        <v>5</v>
      </c>
      <c r="C31" s="39"/>
      <c r="D31" s="40">
        <f t="shared" ref="D31:M31" si="3">D29-D30</f>
        <v>1</v>
      </c>
      <c r="E31" s="40">
        <f t="shared" si="3"/>
        <v>20001</v>
      </c>
      <c r="F31" s="40">
        <f t="shared" si="3"/>
        <v>0</v>
      </c>
      <c r="G31" s="40">
        <f t="shared" si="3"/>
        <v>0</v>
      </c>
      <c r="H31" s="40">
        <f t="shared" si="3"/>
        <v>0</v>
      </c>
      <c r="I31" s="40">
        <f t="shared" si="3"/>
        <v>0</v>
      </c>
      <c r="J31" s="40">
        <f t="shared" si="3"/>
        <v>30</v>
      </c>
      <c r="K31" s="40">
        <f t="shared" si="3"/>
        <v>0</v>
      </c>
      <c r="L31" s="40">
        <f t="shared" si="3"/>
        <v>0</v>
      </c>
      <c r="M31" s="40">
        <f t="shared" si="3"/>
        <v>2.9703779889976516E-2</v>
      </c>
      <c r="N31"/>
      <c r="O31"/>
      <c r="P31"/>
      <c r="Q31"/>
      <c r="R31"/>
      <c r="S31"/>
      <c r="T31"/>
      <c r="U31"/>
      <c r="V31"/>
      <c r="W31"/>
    </row>
    <row r="32" spans="1:23" ht="14.25" customHeight="1">
      <c r="A32"/>
      <c r="B32" s="41" t="s">
        <v>6</v>
      </c>
      <c r="C32" s="42"/>
      <c r="D32" s="43">
        <f t="shared" ref="D32:M32" si="4">IF(D31=0,0,D30/D31)</f>
        <v>1007</v>
      </c>
      <c r="E32" s="43">
        <f t="shared" si="4"/>
        <v>1.000149992500375</v>
      </c>
      <c r="F32" s="43">
        <f t="shared" si="4"/>
        <v>0</v>
      </c>
      <c r="G32" s="43">
        <f t="shared" si="4"/>
        <v>0</v>
      </c>
      <c r="H32" s="43">
        <f t="shared" si="4"/>
        <v>0</v>
      </c>
      <c r="I32" s="43">
        <f t="shared" si="4"/>
        <v>0</v>
      </c>
      <c r="J32" s="43">
        <f t="shared" si="4"/>
        <v>1.9666666666666666</v>
      </c>
      <c r="K32" s="43">
        <f t="shared" si="4"/>
        <v>0</v>
      </c>
      <c r="L32" s="43">
        <f t="shared" si="4"/>
        <v>0</v>
      </c>
      <c r="M32" s="43">
        <f t="shared" si="4"/>
        <v>1.9724718914795529</v>
      </c>
      <c r="N32"/>
      <c r="O32"/>
      <c r="P32"/>
      <c r="Q32"/>
      <c r="R32"/>
      <c r="S32"/>
      <c r="T32"/>
      <c r="U32"/>
      <c r="V32"/>
      <c r="W32"/>
    </row>
    <row r="33" spans="1:23" ht="12" customHeight="1">
      <c r="A33"/>
      <c r="B33"/>
      <c r="C33" s="44"/>
      <c r="D33" s="23"/>
      <c r="E33" s="23"/>
      <c r="F33" s="24"/>
      <c r="G33" s="25"/>
      <c r="H33" s="25"/>
      <c r="I33" s="25"/>
      <c r="J33" s="63"/>
      <c r="K33" s="64"/>
      <c r="L33" s="64"/>
      <c r="M33" s="64"/>
      <c r="N33"/>
      <c r="O33"/>
      <c r="P33"/>
      <c r="Q33"/>
      <c r="R33"/>
      <c r="S33"/>
      <c r="T33"/>
      <c r="U33"/>
      <c r="V33"/>
      <c r="W33"/>
    </row>
    <row r="34" spans="1:23" ht="12" customHeight="1">
      <c r="A34"/>
      <c r="B34" s="45"/>
      <c r="C34" s="22"/>
      <c r="D34" s="22"/>
      <c r="E34" s="22"/>
      <c r="G34" s="22"/>
      <c r="H34" s="22"/>
      <c r="I34" s="22"/>
      <c r="J34" s="22"/>
      <c r="K34" s="22"/>
      <c r="L34" s="73"/>
      <c r="M34" s="73"/>
      <c r="N34"/>
      <c r="O34"/>
      <c r="P34"/>
      <c r="Q34"/>
      <c r="R34"/>
      <c r="S34"/>
      <c r="T34"/>
      <c r="U34"/>
      <c r="V34"/>
      <c r="W34"/>
    </row>
    <row r="35" spans="1:23" ht="12" customHeight="1">
      <c r="A35"/>
      <c r="B35" s="105" t="s">
        <v>23</v>
      </c>
      <c r="C35" s="22"/>
      <c r="D35" s="23"/>
      <c r="E35" s="23"/>
      <c r="F35" s="24"/>
      <c r="G35" s="25"/>
      <c r="H35" s="25"/>
      <c r="I35" s="25"/>
      <c r="J35" s="63"/>
      <c r="K35" s="64"/>
      <c r="L35" s="64"/>
      <c r="M35" s="64"/>
      <c r="N35"/>
      <c r="O35"/>
      <c r="P35"/>
      <c r="Q35"/>
      <c r="R35"/>
      <c r="S35"/>
      <c r="T35"/>
      <c r="U35"/>
      <c r="V35"/>
      <c r="W35"/>
    </row>
    <row r="36" spans="1:23" ht="12" customHeight="1">
      <c r="A36"/>
      <c r="B36"/>
      <c r="C36"/>
      <c r="D36" s="23"/>
      <c r="E36" s="23"/>
      <c r="F36" s="24"/>
      <c r="G36" s="25"/>
      <c r="H36" s="25"/>
      <c r="I36" s="25"/>
      <c r="J36" s="63"/>
      <c r="K36" s="64"/>
      <c r="L36" s="64"/>
      <c r="M36" s="64"/>
      <c r="N36"/>
      <c r="O36"/>
      <c r="P36"/>
      <c r="Q36"/>
      <c r="R36"/>
      <c r="S36"/>
      <c r="T36"/>
      <c r="U36"/>
      <c r="V36"/>
      <c r="W36"/>
    </row>
    <row r="37" spans="1:23" ht="30" customHeight="1">
      <c r="A37"/>
      <c r="B37" s="106" t="s">
        <v>7</v>
      </c>
      <c r="C37" s="107"/>
      <c r="D37" s="114" t="s">
        <v>11</v>
      </c>
      <c r="E37" s="114" t="s">
        <v>12</v>
      </c>
      <c r="F37" s="114" t="s">
        <v>13</v>
      </c>
      <c r="G37" s="114" t="s">
        <v>14</v>
      </c>
      <c r="H37" s="114" t="s">
        <v>15</v>
      </c>
      <c r="I37" s="114" t="s">
        <v>16</v>
      </c>
      <c r="J37" s="114" t="s">
        <v>17</v>
      </c>
      <c r="K37" s="114" t="s">
        <v>18</v>
      </c>
      <c r="L37" s="114" t="s">
        <v>24</v>
      </c>
      <c r="M37" s="114" t="s">
        <v>20</v>
      </c>
      <c r="N37"/>
      <c r="O37"/>
      <c r="P37"/>
      <c r="Q37"/>
      <c r="R37"/>
      <c r="S37"/>
      <c r="T37"/>
      <c r="U37"/>
      <c r="V37"/>
      <c r="W37"/>
    </row>
    <row r="38" spans="1:23" ht="14.25" customHeight="1">
      <c r="A38"/>
      <c r="B38" s="26" t="s">
        <v>8</v>
      </c>
      <c r="C38" s="46">
        <f>B18</f>
        <v>44256</v>
      </c>
      <c r="D38" s="28">
        <f t="shared" ref="D38:M38" si="5">D18</f>
        <v>1008</v>
      </c>
      <c r="E38" s="29">
        <f t="shared" si="5"/>
        <v>40005</v>
      </c>
      <c r="F38" s="30">
        <f t="shared" si="5"/>
        <v>0.12</v>
      </c>
      <c r="G38" s="31">
        <f t="shared" si="5"/>
        <v>1</v>
      </c>
      <c r="H38" s="31">
        <f t="shared" si="5"/>
        <v>10000</v>
      </c>
      <c r="I38" s="31">
        <f t="shared" si="5"/>
        <v>20000</v>
      </c>
      <c r="J38" s="65">
        <f t="shared" si="5"/>
        <v>89</v>
      </c>
      <c r="K38" s="66">
        <f t="shared" si="5"/>
        <v>0.1</v>
      </c>
      <c r="L38" s="67">
        <f t="shared" si="5"/>
        <v>900</v>
      </c>
      <c r="M38" s="68">
        <f t="shared" si="5"/>
        <v>8.8293650793650799E-2</v>
      </c>
      <c r="N38"/>
      <c r="O38"/>
      <c r="P38"/>
      <c r="Q38"/>
      <c r="R38"/>
      <c r="S38"/>
      <c r="T38"/>
      <c r="U38"/>
      <c r="V38"/>
      <c r="W38"/>
    </row>
    <row r="39" spans="1:23" ht="14.25" customHeight="1">
      <c r="A39"/>
      <c r="B39" s="32" t="s">
        <v>9</v>
      </c>
      <c r="C39" s="47">
        <f>B6</f>
        <v>0</v>
      </c>
      <c r="D39" s="34">
        <f t="shared" ref="D39:M39" si="6">D6</f>
        <v>0</v>
      </c>
      <c r="E39" s="35">
        <f t="shared" si="6"/>
        <v>0</v>
      </c>
      <c r="F39" s="36">
        <f t="shared" si="6"/>
        <v>0</v>
      </c>
      <c r="G39" s="37">
        <f t="shared" si="6"/>
        <v>0</v>
      </c>
      <c r="H39" s="37">
        <f t="shared" si="6"/>
        <v>0</v>
      </c>
      <c r="I39" s="37">
        <f t="shared" si="6"/>
        <v>0</v>
      </c>
      <c r="J39" s="69">
        <f t="shared" si="6"/>
        <v>0</v>
      </c>
      <c r="K39" s="70">
        <f t="shared" si="6"/>
        <v>0</v>
      </c>
      <c r="L39" s="71">
        <f t="shared" si="6"/>
        <v>0</v>
      </c>
      <c r="M39" s="72">
        <f t="shared" si="6"/>
        <v>0</v>
      </c>
      <c r="N39"/>
      <c r="O39"/>
      <c r="P39"/>
      <c r="Q39"/>
      <c r="R39"/>
      <c r="S39"/>
      <c r="T39"/>
      <c r="U39"/>
      <c r="V39"/>
      <c r="W39"/>
    </row>
    <row r="40" spans="1:23" ht="14.25" customHeight="1">
      <c r="A40"/>
      <c r="B40" s="38" t="s">
        <v>5</v>
      </c>
      <c r="C40" s="39"/>
      <c r="D40" s="40">
        <f t="shared" ref="D40:M40" si="7">D38-D39</f>
        <v>1008</v>
      </c>
      <c r="E40" s="40">
        <f t="shared" si="7"/>
        <v>40005</v>
      </c>
      <c r="F40" s="48">
        <f t="shared" si="7"/>
        <v>0.12</v>
      </c>
      <c r="G40" s="40">
        <f t="shared" si="7"/>
        <v>1</v>
      </c>
      <c r="H40" s="40">
        <f t="shared" si="7"/>
        <v>10000</v>
      </c>
      <c r="I40" s="40">
        <f t="shared" si="7"/>
        <v>20000</v>
      </c>
      <c r="J40" s="74">
        <f t="shared" si="7"/>
        <v>89</v>
      </c>
      <c r="K40" s="75">
        <f t="shared" si="7"/>
        <v>0.1</v>
      </c>
      <c r="L40" s="40">
        <f t="shared" si="7"/>
        <v>900</v>
      </c>
      <c r="M40" s="76">
        <f t="shared" si="7"/>
        <v>8.8293650793650799E-2</v>
      </c>
      <c r="N40"/>
      <c r="O40"/>
      <c r="P40"/>
      <c r="Q40"/>
      <c r="R40"/>
      <c r="S40"/>
      <c r="T40"/>
      <c r="U40"/>
      <c r="V40"/>
      <c r="W40"/>
    </row>
    <row r="41" spans="1:23" ht="14.25" customHeight="1">
      <c r="A41"/>
      <c r="B41" s="41" t="s">
        <v>6</v>
      </c>
      <c r="C41" s="42"/>
      <c r="D41" s="43">
        <f t="shared" ref="D41:M41" si="8">IF(D40=0,0,D39/D40)</f>
        <v>0</v>
      </c>
      <c r="E41" s="43">
        <f t="shared" si="8"/>
        <v>0</v>
      </c>
      <c r="F41" s="49">
        <f t="shared" si="8"/>
        <v>0</v>
      </c>
      <c r="G41" s="50">
        <f t="shared" si="8"/>
        <v>0</v>
      </c>
      <c r="H41" s="50">
        <f t="shared" si="8"/>
        <v>0</v>
      </c>
      <c r="I41" s="77">
        <f t="shared" si="8"/>
        <v>0</v>
      </c>
      <c r="J41" s="78">
        <f t="shared" si="8"/>
        <v>0</v>
      </c>
      <c r="K41" s="78">
        <f t="shared" si="8"/>
        <v>0</v>
      </c>
      <c r="L41" s="78">
        <f t="shared" si="8"/>
        <v>0</v>
      </c>
      <c r="M41" s="78">
        <f t="shared" si="8"/>
        <v>0</v>
      </c>
      <c r="N41"/>
      <c r="O41"/>
      <c r="P41"/>
      <c r="Q41"/>
      <c r="R41"/>
      <c r="S41"/>
      <c r="T41"/>
      <c r="U41"/>
      <c r="V41"/>
      <c r="W41"/>
    </row>
    <row r="42" spans="1:23" ht="11.25" customHeight="1">
      <c r="A42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/>
      <c r="W42"/>
    </row>
    <row r="43" spans="1:23" ht="11.25" customHeight="1">
      <c r="A43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/>
      <c r="W43"/>
    </row>
    <row r="44" spans="1:23" ht="33" customHeight="1" thickBot="1">
      <c r="A44" s="116"/>
      <c r="B44" s="117"/>
      <c r="C44" s="118"/>
      <c r="D44" s="119"/>
      <c r="E44" s="120"/>
      <c r="F44" s="120"/>
      <c r="G44" s="120"/>
      <c r="H44" s="120"/>
      <c r="I44" s="120"/>
      <c r="J44" s="121"/>
      <c r="K44" s="119"/>
      <c r="L44" s="122"/>
      <c r="M44" s="122"/>
      <c r="N44" s="116"/>
      <c r="O44" s="116"/>
      <c r="P44" s="116"/>
      <c r="Q44" s="116"/>
      <c r="R44" s="116"/>
      <c r="S44" s="116"/>
      <c r="T44" s="116"/>
      <c r="U44" s="116"/>
      <c r="V44"/>
      <c r="W44"/>
    </row>
    <row r="45" spans="1:23" ht="15.75" customHeight="1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/>
      <c r="W45"/>
    </row>
    <row r="46" spans="1:23" ht="11.25" customHeight="1">
      <c r="A46"/>
      <c r="B46" s="52"/>
      <c r="C46" s="53"/>
      <c r="D46" s="53"/>
      <c r="E46" s="54"/>
      <c r="F46" s="55"/>
      <c r="G46" s="55"/>
      <c r="H46" s="55"/>
      <c r="I46" s="55"/>
      <c r="J46" s="79"/>
      <c r="K46" s="55"/>
      <c r="L46" s="80"/>
      <c r="M46" s="80"/>
      <c r="N46"/>
      <c r="O46"/>
      <c r="P46"/>
      <c r="Q46"/>
      <c r="R46"/>
      <c r="S46"/>
      <c r="T46"/>
      <c r="U46"/>
      <c r="V46"/>
      <c r="W46"/>
    </row>
  </sheetData>
  <phoneticPr fontId="16"/>
  <printOptions horizontalCentered="1"/>
  <pageMargins left="0.196850393700787" right="0" top="0.196850393700787" bottom="0" header="0" footer="0"/>
  <pageSetup paperSize="9" scale="42" firstPageNumber="42949672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Mon</vt:lpstr>
      <vt:lpstr>Mon!Print_Area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TECH専用ユーザー</dc:creator>
  <cp:keywords/>
  <dc:description/>
  <cp:lastModifiedBy>涵宇 陈</cp:lastModifiedBy>
  <cp:revision>1</cp:revision>
  <dcterms:created xsi:type="dcterms:W3CDTF">2005-01-25T06:34:00Z</dcterms:created>
  <dcterms:modified xsi:type="dcterms:W3CDTF">2023-10-23T06:27:08Z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30C6CFF6CE624847B9C4B42B0CB43BA0</vt:lpwstr>
  </property>
  <property fmtid="{D5CDD505-2E9C-101B-9397-08002B2CF9AE}" pid="3" name="KSOProductBuildVer">
    <vt:lpwstr>2052-11.1.0.12980</vt:lpwstr>
  </property>
</Properties>
</file>